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4" l="1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I38" i="4" l="1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4" i="4"/>
  <c r="M67" i="4" l="1"/>
</calcChain>
</file>

<file path=xl/sharedStrings.xml><?xml version="1.0" encoding="utf-8"?>
<sst xmlns="http://schemas.openxmlformats.org/spreadsheetml/2006/main" count="519" uniqueCount="210">
  <si>
    <t>БЕ</t>
  </si>
  <si>
    <t>Символьный код</t>
  </si>
  <si>
    <t>Название</t>
  </si>
  <si>
    <t>СУЭК Хакасия</t>
  </si>
  <si>
    <t>Единицы измерения</t>
  </si>
  <si>
    <t>Доступное количество</t>
  </si>
  <si>
    <t>Ссылка</t>
  </si>
  <si>
    <t>ШТ</t>
  </si>
  <si>
    <t>Группа</t>
  </si>
  <si>
    <t>Подгруппа</t>
  </si>
  <si>
    <t>Материалы</t>
  </si>
  <si>
    <t>ID</t>
  </si>
  <si>
    <t>Цена с НДС в руб.</t>
  </si>
  <si>
    <t>Перечень товаров  по подгруппе: Электрооборудование низковольтная аппаратура и запасные части</t>
  </si>
  <si>
    <t>Активность</t>
  </si>
  <si>
    <t>Электрооборудование низковольтная аппаратура и запасные части</t>
  </si>
  <si>
    <t>2000725271-4F02</t>
  </si>
  <si>
    <t>АВТОМАТ 3RV2021-4PA15</t>
  </si>
  <si>
    <t>Да</t>
  </si>
  <si>
    <t>https://etp-aktiv.ru/catalog/materialy/nizkovoltnaya-apparatura-i-zapasnye-chasti/2000725271-4F02/</t>
  </si>
  <si>
    <t>2000264398-4F02</t>
  </si>
  <si>
    <t>АВТОМАТ 5SL6206-7 400В 6А 2P</t>
  </si>
  <si>
    <t>https://etp-aktiv.ru/catalog/materialy/nizkovoltnaya-apparatura-i-zapasnye-chasti/2000264398-4F02/</t>
  </si>
  <si>
    <t>2000764344-4F02</t>
  </si>
  <si>
    <t>АВТОМАТ SIEMENS 3RV2021-4BA15 400В 16,3А</t>
  </si>
  <si>
    <t>https://etp-aktiv.ru/catalog/materialy/nizkovoltnaya-apparatura-i-zapasnye-chasti/2000764344-4F02/</t>
  </si>
  <si>
    <t>2000782605-4F02</t>
  </si>
  <si>
    <t>АВТОМАТ SIEMENS 5SL4316-8</t>
  </si>
  <si>
    <t>https://etp-aktiv.ru/catalog/materialy/nizkovoltnaya-apparatura-i-zapasnye-chasti/2000782605-4F02/</t>
  </si>
  <si>
    <t>2000823260-4F02</t>
  </si>
  <si>
    <t>АВТОМАТ SIEMENS 5SL6220-7 400В/20A 2P C</t>
  </si>
  <si>
    <t>https://etp-aktiv.ru/catalog/materialy/nizkovoltnaya-apparatura-i-zapasnye-chasti/2000823260-4F02/</t>
  </si>
  <si>
    <t>2000244799-4F02</t>
  </si>
  <si>
    <t>АВТОМАТ SURSUM С32 Т3 220В</t>
  </si>
  <si>
    <t>https://etp-aktiv.ru/catalog/materialy/nizkovoltnaya-apparatura-i-zapasnye-chasti/2000244799-4F02/</t>
  </si>
  <si>
    <t>2000361126-4F04</t>
  </si>
  <si>
    <t>АВТОМАТ ВА 305 630А 3P</t>
  </si>
  <si>
    <t>https://etp-aktiv.ru/catalog/materialy/nizkovoltnaya-apparatura-i-zapasnye-chasti/2000361126-4F04/</t>
  </si>
  <si>
    <t>2000519463-4F02</t>
  </si>
  <si>
    <t>АВТОМАТ ВА 57-39-340010 800А</t>
  </si>
  <si>
    <t>https://etp-aktiv.ru/catalog/materialy/nizkovoltnaya-apparatura-i-zapasnye-chasti/2000519463-4F02/</t>
  </si>
  <si>
    <t>2000488434-4F02</t>
  </si>
  <si>
    <t>АВТОМАТ ВА47-63 20А 2P С</t>
  </si>
  <si>
    <t>https://etp-aktiv.ru/catalog/materialy/nizkovoltnaya-apparatura-i-zapasnye-chasti/2000488434-4F02/</t>
  </si>
  <si>
    <t>2000457720-4F02</t>
  </si>
  <si>
    <t>АВТОМАТ ВА57Ф35-340010 160А</t>
  </si>
  <si>
    <t>https://etp-aktiv.ru/catalog/materialy/nizkovoltnaya-apparatura-i-zapasnye-chasti/2000457720-4F02/</t>
  </si>
  <si>
    <t>2000458352-4F02</t>
  </si>
  <si>
    <t>АВТОМАТ ВМ63-2C5 5А 2P С</t>
  </si>
  <si>
    <t>https://etp-aktiv.ru/catalog/materialy/nizkovoltnaya-apparatura-i-zapasnye-chasti/2000458352-4F02/</t>
  </si>
  <si>
    <t>2000271388-4F02</t>
  </si>
  <si>
    <t>АНТЕННА 2,4ГГЦ NMO5E2400B</t>
  </si>
  <si>
    <t>https://etp-aktiv.ru/catalog/materialy/nizkovoltnaya-apparatura-i-zapasnye-chasti/2000271388-4F02/</t>
  </si>
  <si>
    <t>2000561493-4F02</t>
  </si>
  <si>
    <t>БЛОК SITOP PSU300S24V/10A 6EP1434-2BA20</t>
  </si>
  <si>
    <t>https://etp-aktiv.ru/catalog/materialy/nizkovoltnaya-apparatura-i-zapasnye-chasti/2000561493-4F02/</t>
  </si>
  <si>
    <t>2000782780-4F02</t>
  </si>
  <si>
    <t>БЛОК ДОП КОНТАКТОВ SIEMENS 5ST3011</t>
  </si>
  <si>
    <t>https://etp-aktiv.ru/catalog/materialy/nizkovoltnaya-apparatura-i-zapasnye-chasti/2000782780-4F02/</t>
  </si>
  <si>
    <t>2000393737-4F02</t>
  </si>
  <si>
    <t>БЛОК КОНДЕНСАТОРОВ ДЮГК.673841.301</t>
  </si>
  <si>
    <t>https://etp-aktiv.ru/catalog/materialy/nizkovoltnaya-apparatura-i-zapasnye-chasti/2000393737-4F02/</t>
  </si>
  <si>
    <t>2000502938-4F02</t>
  </si>
  <si>
    <t>БЛОК ПИТАНИЯ 24V 360W S-360-24</t>
  </si>
  <si>
    <t>https://etp-aktiv.ru/catalog/materialy/nizkovoltnaya-apparatura-i-zapasnye-chasti/2000502938-4F02/</t>
  </si>
  <si>
    <t>2000824437-4F02</t>
  </si>
  <si>
    <t>ВСТАВКА ПЛАВ Г.4А ППН-41-Х0-00УХЛ3 1250А</t>
  </si>
  <si>
    <t>https://etp-aktiv.ru/catalog/materialy/nizkovoltnaya-apparatura-i-zapasnye-chasti/2000824437-4F02/</t>
  </si>
  <si>
    <t>2000452633-4F02</t>
  </si>
  <si>
    <t>ВЫКЛЮЧАТЕЛЬ АВТОМОБИЛЬН 1616-21-10А</t>
  </si>
  <si>
    <t>https://etp-aktiv.ru/catalog/materialy/nizkovoltnaya-apparatura-i-zapasnye-chasti/2000452633-4F02/</t>
  </si>
  <si>
    <t>2000452632-4F02</t>
  </si>
  <si>
    <t>ВЫКЛЮЧАТЕЛЬ АВТОМОБИЛЬН 1616-21-15А</t>
  </si>
  <si>
    <t>https://etp-aktiv.ru/catalog/materialy/nizkovoltnaya-apparatura-i-zapasnye-chasti/2000452632-4F02/</t>
  </si>
  <si>
    <t>2000452635-4F02</t>
  </si>
  <si>
    <t>ВЫКЛЮЧАТЕЛЬ АВТОМОБИЛЬН 1616-21-20А</t>
  </si>
  <si>
    <t>https://etp-aktiv.ru/catalog/materialy/nizkovoltnaya-apparatura-i-zapasnye-chasti/2000452635-4F02/</t>
  </si>
  <si>
    <t>2000452634-4F02</t>
  </si>
  <si>
    <t>ВЫКЛЮЧАТЕЛЬ АВТОМОБИЛЬН 1616-21-7,5А</t>
  </si>
  <si>
    <t>https://etp-aktiv.ru/catalog/materialy/nizkovoltnaya-apparatura-i-zapasnye-chasti/2000452634-4F02/</t>
  </si>
  <si>
    <t>2000476903-4F02</t>
  </si>
  <si>
    <t>ВЫКЛЮЧАТЕЛЬ ВА-51-35-340010-20 380В 250А</t>
  </si>
  <si>
    <t>https://etp-aktiv.ru/catalog/materialy/nizkovoltnaya-apparatura-i-zapasnye-chasti/2000476903-4F02/</t>
  </si>
  <si>
    <t>2000535550-4F02</t>
  </si>
  <si>
    <t>ВЫКЛЮЧАТЕЛЬ ВК-300-БР-11-67У2-21 16А</t>
  </si>
  <si>
    <t>https://etp-aktiv.ru/catalog/materialy/nizkovoltnaya-apparatura-i-zapasnye-chasti/2000535550-4F02/</t>
  </si>
  <si>
    <t>2000324044-4F02</t>
  </si>
  <si>
    <t>ВЫКЛЮЧАТЕЛЬ ВПВ-1А-22 У5 PB EXDL IP65</t>
  </si>
  <si>
    <t>https://etp-aktiv.ru/catalog/materialy/nizkovoltnaya-apparatura-i-zapasnye-chasti/2000324044-4F02/</t>
  </si>
  <si>
    <t>2001020895-4F02</t>
  </si>
  <si>
    <t>КАБЕЛЬ HFBR-RUS500Z 500М</t>
  </si>
  <si>
    <t>https://etp-aktiv.ru/catalog/materialy/nizkovoltnaya-apparatura-i-zapasnye-chasti/2001020895-4F02/</t>
  </si>
  <si>
    <t>2000578136-4F02</t>
  </si>
  <si>
    <t>КОНТАКТОР 3RT1017-1BB41 01-18-ET 24В</t>
  </si>
  <si>
    <t>https://etp-aktiv.ru/catalog/materialy/nizkovoltnaya-apparatura-i-zapasnye-chasti/2000578136-4F02/</t>
  </si>
  <si>
    <t>2000993832-4F02</t>
  </si>
  <si>
    <t>КОНТАКТОР EKF CTR-S-25-110-P 110B/25A</t>
  </si>
  <si>
    <t>https://etp-aktiv.ru/catalog/materialy/nizkovoltnaya-apparatura-i-zapasnye-chasti/2000993832-4F02/</t>
  </si>
  <si>
    <t>2000444455-4F02</t>
  </si>
  <si>
    <t>КОНТАКТОР LC1E2510B5 24В 25А 3P С</t>
  </si>
  <si>
    <t>https://etp-aktiv.ru/catalog/materialy/nizkovoltnaya-apparatura-i-zapasnye-chasti/2000444455-4F02/</t>
  </si>
  <si>
    <t>2001002961-4F02</t>
  </si>
  <si>
    <t>КОНТАКТОР LC1E3201M5-32A-1NC220AC 330286</t>
  </si>
  <si>
    <t>https://etp-aktiv.ru/catalog/materialy/nizkovoltnaya-apparatura-i-zapasnye-chasti/2001002961-4F02/</t>
  </si>
  <si>
    <t>2001007166-4F02</t>
  </si>
  <si>
    <t>КОНТАКТОР LC1E80М5-80A-1NO+1NC-220AC</t>
  </si>
  <si>
    <t>https://etp-aktiv.ru/catalog/materialy/nizkovoltnaya-apparatura-i-zapasnye-chasti/2001007166-4F02/</t>
  </si>
  <si>
    <t>2000461674-4F02</t>
  </si>
  <si>
    <t>КОНТАКТОР NC1-6511 65А 400В</t>
  </si>
  <si>
    <t>https://etp-aktiv.ru/catalog/materialy/nizkovoltnaya-apparatura-i-zapasnye-chasti/2000461674-4F02/</t>
  </si>
  <si>
    <t>2000454883-4F02</t>
  </si>
  <si>
    <t>КОНТАКТОР КНУ-252К 63А</t>
  </si>
  <si>
    <t>https://etp-aktiv.ru/catalog/materialy/nizkovoltnaya-apparatura-i-zapasnye-chasti/2000454883-4F02/</t>
  </si>
  <si>
    <t>2000454884-4F02</t>
  </si>
  <si>
    <t>КОНТАКТОР КНУ-252М 63А</t>
  </si>
  <si>
    <t>https://etp-aktiv.ru/catalog/materialy/nizkovoltnaya-apparatura-i-zapasnye-chasti/2000454884-4F02/</t>
  </si>
  <si>
    <t>2000453516-4F02</t>
  </si>
  <si>
    <t>КОНТАКТОР КТ-127УХЛ 24В/100А</t>
  </si>
  <si>
    <t>https://etp-aktiv.ru/catalog/materialy/nizkovoltnaya-apparatura-i-zapasnye-chasti/2000453516-4F02/</t>
  </si>
  <si>
    <t>2000517971-4F02</t>
  </si>
  <si>
    <t>КОНТАКТОР ПМЛ-3100-40А-220АС-УХЛ4-Б-КАЭЗ</t>
  </si>
  <si>
    <t>https://etp-aktiv.ru/catalog/materialy/nizkovoltnaya-apparatura-i-zapasnye-chasti/2000517971-4F02/</t>
  </si>
  <si>
    <t>2000517970-4F02</t>
  </si>
  <si>
    <t>КОНТАКТОР ПМЛ-4100-63А-220АС-УХЛ4-Б-КАЭЗ</t>
  </si>
  <si>
    <t>https://etp-aktiv.ru/catalog/materialy/nizkovoltnaya-apparatura-i-zapasnye-chasti/2000517970-4F02/</t>
  </si>
  <si>
    <t>2001002929-4F02</t>
  </si>
  <si>
    <t>КОНТАКТОР ПМЛ-5160ДМ-100А-220AC-УХЛ4-Б</t>
  </si>
  <si>
    <t>https://etp-aktiv.ru/catalog/materialy/nizkovoltnaya-apparatura-i-zapasnye-chasti/2001002929-4F02/</t>
  </si>
  <si>
    <t>2000992196-4F02</t>
  </si>
  <si>
    <t>КОНЦЕВИК С ПЕРЕКИДН ВЫКЛ RITTAL 4127210</t>
  </si>
  <si>
    <t>https://etp-aktiv.ru/catalog/materialy/nizkovoltnaya-apparatura-i-zapasnye-chasti/2000992196-4F02/</t>
  </si>
  <si>
    <t>2000515778-4F02</t>
  </si>
  <si>
    <t>МЕГАФОН РУЧНОЙ ER-520S (TOA) 297-438</t>
  </si>
  <si>
    <t>https://etp-aktiv.ru/catalog/materialy/nizkovoltnaya-apparatura-i-zapasnye-chasti/2000515778-4F02/</t>
  </si>
  <si>
    <t>2000867342-4F02</t>
  </si>
  <si>
    <t>МОДУЛЬ IGBT 6-PACK 450А/1700V 01-4122-60</t>
  </si>
  <si>
    <t>https://etp-aktiv.ru/catalog/materialy/nizkovoltnaya-apparatura-i-zapasnye-chasti/2000867342-4F02/</t>
  </si>
  <si>
    <t>2000542280-4F02</t>
  </si>
  <si>
    <t>МОДУЛЬ PLC-OPT-24DC/48DC/500/W 2900378</t>
  </si>
  <si>
    <t>https://etp-aktiv.ru/catalog/materialy/nizkovoltnaya-apparatura-i-zapasnye-chasti/2000542280-4F02/</t>
  </si>
  <si>
    <t>2000861732-4F02</t>
  </si>
  <si>
    <t>МОДУЛЬ ТИРИСТОР-ДИОД IXYS MCD161-22I01</t>
  </si>
  <si>
    <t>https://etp-aktiv.ru/catalog/materialy/nizkovoltnaya-apparatura-i-zapasnye-chasti/2000861732-4F02/</t>
  </si>
  <si>
    <t>2000964191-4F02</t>
  </si>
  <si>
    <t>ПЛАТА ДАТЧИКА УНИВЕРСАЛЬНОГО 883.010.001</t>
  </si>
  <si>
    <t>https://etp-aktiv.ru/catalog/materialy/nizkovoltnaya-apparatura-i-zapasnye-chasti/2000964191-4F02/</t>
  </si>
  <si>
    <t>2000280055-4F02</t>
  </si>
  <si>
    <t>ПРЕДОХРАНИТЕЛЬ FUSE ZH214-030 3А</t>
  </si>
  <si>
    <t>https://etp-aktiv.ru/catalog/materialy/nizkovoltnaya-apparatura-i-zapasnye-chasti/2000280055-4F02/</t>
  </si>
  <si>
    <t>2000451905-4F02</t>
  </si>
  <si>
    <t>ПРЕОБРАЗОВАТЕЛЬ ALTIVAR ATV312HU22N4</t>
  </si>
  <si>
    <t>https://etp-aktiv.ru/catalog/materialy/ehlektrotekhnicheskie-materialy/2000451905-4F02/</t>
  </si>
  <si>
    <t>2000542282-4F02</t>
  </si>
  <si>
    <t>ПРЕОБРАЗОВАТЕЛЬ MINI MCR-SL-PT100-UI-NC</t>
  </si>
  <si>
    <t>https://etp-aktiv.ru/catalog/materialy/nizkovoltnaya-apparatura-i-zapasnye-chasti/2000542282-4F02/</t>
  </si>
  <si>
    <t>2000125664-4F02</t>
  </si>
  <si>
    <t>ПРЕОБРАЗОВАТЕЛЬ НАПРЯЖЕНИЯ RS-100-12 24В</t>
  </si>
  <si>
    <t>https://etp-aktiv.ru/catalog/materialy/nizkovoltnaya-apparatura-i-zapasnye-chasti/2000125664-4F02/</t>
  </si>
  <si>
    <t>2000472274-4F02</t>
  </si>
  <si>
    <t>РАЗЪЕМ PS9-341-C19</t>
  </si>
  <si>
    <t>https://etp-aktiv.ru/catalog/materialy/nizkovoltnaya-apparatura-i-zapasnye-chasti/2000472274-4F02/</t>
  </si>
  <si>
    <t>2000374788-4F02</t>
  </si>
  <si>
    <t>РАЗЪЕМ Д/РЭК78/4 RRP20D-RRM-4</t>
  </si>
  <si>
    <t>https://etp-aktiv.ru/catalog/materialy/nizkovoltnaya-apparatura-i-zapasnye-chasti/2000374788-4F02/</t>
  </si>
  <si>
    <t>2000542281-4F02</t>
  </si>
  <si>
    <t>РЕЛЕ MINI MCR-2-UI-REL-PT-C 2909887</t>
  </si>
  <si>
    <t>https://etp-aktiv.ru/catalog/materialy/nizkovoltnaya-apparatura-i-zapasnye-chasti/2000542281-4F02/</t>
  </si>
  <si>
    <t>2000542283-4F02</t>
  </si>
  <si>
    <t>РЕЛЕ PSR-MS30-1NO-24DC-SC 2904952</t>
  </si>
  <si>
    <t>https://etp-aktiv.ru/catalog/materialy/nizkovoltnaya-apparatura-i-zapasnye-chasti/2000542283-4F02/</t>
  </si>
  <si>
    <t>2000502357-4F02</t>
  </si>
  <si>
    <t>РЕЛЕ БЕЗОПАСНОСТИ 3ТК2841-1ВВ40</t>
  </si>
  <si>
    <t>https://etp-aktiv.ru/catalog/materialy/nizkovoltnaya-apparatura-i-zapasnye-chasti/2000502357-4F02/</t>
  </si>
  <si>
    <t>2000037666-4F02</t>
  </si>
  <si>
    <t>РЕЛЕ ВЛ-50 У3 110В</t>
  </si>
  <si>
    <t>https://etp-aktiv.ru/catalog/materialy/nizkovoltnaya-apparatura-i-zapasnye-chasti/2000037666-4F02/</t>
  </si>
  <si>
    <t>2000329878-4101</t>
  </si>
  <si>
    <t>РЕЛЕ ЗЗН-2 220В</t>
  </si>
  <si>
    <t>https://etp-aktiv.ru/catalog/materialy/nizkovoltnaya-apparatura-i-zapasnye-chasti/2000329878-4101/</t>
  </si>
  <si>
    <t>2000251015-4F02</t>
  </si>
  <si>
    <t>РЕЛЕ РПУ-2М 6440 УЗ 24В 50ГЦ</t>
  </si>
  <si>
    <t>https://etp-aktiv.ru/catalog/materialy/nizkovoltnaya-apparatura-i-zapasnye-chasti/2000251015-4F02/</t>
  </si>
  <si>
    <t>2000302805-4F02</t>
  </si>
  <si>
    <t>РЕЛЕ РЭК-78/4 220В 3А</t>
  </si>
  <si>
    <t>https://etp-aktiv.ru/catalog/materialy/nizkovoltnaya-apparatura-i-zapasnye-chasti/2000302805-4F02/</t>
  </si>
  <si>
    <t>2000305402-4F02</t>
  </si>
  <si>
    <t>ТЕРМОБОКС RTL IP54 380*300*210</t>
  </si>
  <si>
    <t>https://etp-aktiv.ru/catalog/materialy/nizkovoltnaya-apparatura-i-zapasnye-chasti/2000305402-4F02/</t>
  </si>
  <si>
    <t>2000551760-4F02</t>
  </si>
  <si>
    <t>ТРАНСФОРМАТОР НАПР ОСМ1-1,0У3 220/24</t>
  </si>
  <si>
    <t>https://etp-aktiv.ru/catalog/materialy/ehlektrotekhnicheskie-materialy/2000551760-4F02/</t>
  </si>
  <si>
    <t>2000177782-4F02</t>
  </si>
  <si>
    <t>ТРАНСФОРМАТОР ТПЛ-10 400/5 У3 КЛ 0,5S</t>
  </si>
  <si>
    <t>https://etp-aktiv.ru/catalog/materialy/ehlektrotekhnicheskie-materialy/2000177782-4F02/</t>
  </si>
  <si>
    <t>2000783359-4F02</t>
  </si>
  <si>
    <t>УСТРОЙСТВО ПЛАВНОГО ПУСКА 3RW4037-2BB04</t>
  </si>
  <si>
    <t>https://etp-aktiv.ru/catalog/materialy/nizkovoltnaya-apparatura-i-zapasnye-chasti/2000783359-4F02/</t>
  </si>
  <si>
    <t>2000330410-4F02</t>
  </si>
  <si>
    <t>ФИКСАТОР ДВЕРИ RITTAL 4583000 5ШТ</t>
  </si>
  <si>
    <t>КМП</t>
  </si>
  <si>
    <t>https://etp-aktiv.ru/catalog/materialy/nizkovoltnaya-apparatura-i-zapasnye-chasti/2000330410-4F02/</t>
  </si>
  <si>
    <t>2000306910-4F02</t>
  </si>
  <si>
    <t>ЩИТ ЩМП-16.8.4-074 IP54 1600*800*400ММ</t>
  </si>
  <si>
    <t>https://etp-aktiv.ru/catalog/materialy/nizkovoltnaya-apparatura-i-zapasnye-chasti/2000306910-4F02/</t>
  </si>
  <si>
    <t>Цена ЭТП</t>
  </si>
  <si>
    <t>2000542284-4F02</t>
  </si>
  <si>
    <t>РЕЛЕ MOS 24VDC/5-33VDC 10A 8937940000</t>
  </si>
  <si>
    <t>https://etp-aktiv.ru/catalog/materialy/nizkovoltnaya-apparatura-i-zapasnye-chasti/2000542284-4F02/</t>
  </si>
  <si>
    <t>Сумма на продаже с НДС в руб.</t>
  </si>
  <si>
    <t>Цена с НДС в руб.2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</si>
</sst>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0" fontId="2" fillId="0" borderId="1" xfId="1" applyBorder="1"/>
    <xf numFmtId="164" fontId="0" fillId="0" borderId="1" xfId="0" applyNumberFormat="1" applyBorder="1"/>
    <xf numFmtId="2" fontId="0" fillId="0" borderId="0" xfId="0" applyNumberFormat="1"/>
  </cellXfs>
  <cellStyles count="2">
    <cellStyle name="Гиперссылка" xfId="1" builtinId="8"/>
    <cellStyle name="Обычный" xfId="0" builtinId="0"/>
  </cellStyles>
  <dxfs count="28"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1" displayName="Таблица11" ref="A3:N67" totalsRowCount="1">
  <autoFilter ref="A3:N66"/>
  <tableColumns count="14">
    <tableColumn id="1" name="Группа" dataDxfId="27" totalsRowDxfId="14"/>
    <tableColumn id="2" name="Подгруппа" dataDxfId="26" totalsRowDxfId="13"/>
    <tableColumn id="3" name="БЕ" dataDxfId="25" totalsRowDxfId="12"/>
    <tableColumn id="5" name="ID" dataDxfId="24" totalsRowDxfId="11"/>
    <tableColumn id="7" name="Символьный код" dataDxfId="23" totalsRowDxfId="10"/>
    <tableColumn id="8" name="Название" dataDxfId="22" totalsRowDxfId="9"/>
    <tableColumn id="9" name="Активность" dataDxfId="21" totalsRowDxfId="8"/>
    <tableColumn id="11" name="Единицы измерения" dataDxfId="20" totalsRowDxfId="7"/>
    <tableColumn id="12" name="Доступное количество" dataDxfId="19" totalsRowDxfId="6"/>
    <tableColumn id="14" name="Цена ЭТП" dataDxfId="18" totalsRowDxfId="5"/>
    <tableColumn id="30" name="Цена с НДС в руб." dataDxfId="16" totalsRowDxfId="4">
      <calculatedColumnFormula>Таблица11[[#This Row],[Цена ЭТП]]*1.22</calculatedColumnFormula>
    </tableColumn>
    <tableColumn id="4" name="Цена с НДС в руб.2" dataDxfId="15" totalsRowDxfId="3"/>
    <tableColumn id="15" name="Сумма на продаже с НДС в руб." totalsRowFunction="custom" dataDxfId="1" totalsRowDxfId="0">
      <calculatedColumnFormula>Таблица11[[#This Row],[Доступное количество]]*Таблица11[[#This Row],[Цена с НДС в руб.2]]</calculatedColumnFormula>
      <totalsRowFormula>SUM(M4:M66)</totalsRowFormula>
    </tableColumn>
    <tableColumn id="29" name="Ссылка" dataDxfId="17" totalsRow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tp-aktiv.ru/catalog/materialy/nizkovoltnaya-apparatura-i-zapasnye-chasti/2001002961-4F02/" TargetMode="External"/><Relationship Id="rId2" Type="http://schemas.openxmlformats.org/officeDocument/2006/relationships/hyperlink" Target="https://etp-aktiv.ru/catalog/materialy/nizkovoltnaya-apparatura-i-zapasnye-chasti/2000578136-4F02/" TargetMode="External"/><Relationship Id="rId1" Type="http://schemas.openxmlformats.org/officeDocument/2006/relationships/hyperlink" Target="https://etp-aktiv.ru/catalog/materialy/nizkovoltnaya-apparatura-i-zapasnye-chasti/2000476903-4F02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abSelected="1" topLeftCell="A43" workbookViewId="0">
      <selection activeCell="M67" sqref="M67"/>
    </sheetView>
  </sheetViews>
  <sheetFormatPr defaultRowHeight="14.4" x14ac:dyDescent="0.3"/>
  <cols>
    <col min="1" max="1" width="13" customWidth="1"/>
    <col min="2" max="2" width="30.33203125" customWidth="1"/>
    <col min="3" max="3" width="13.77734375" customWidth="1"/>
    <col min="4" max="4" width="13.21875" customWidth="1"/>
    <col min="5" max="5" width="24.44140625" customWidth="1"/>
    <col min="6" max="6" width="44.5546875" customWidth="1"/>
    <col min="7" max="7" width="13.109375" hidden="1" customWidth="1"/>
    <col min="8" max="8" width="8.44140625" customWidth="1"/>
    <col min="9" max="9" width="5" customWidth="1"/>
    <col min="10" max="11" width="14.109375" hidden="1" customWidth="1"/>
    <col min="12" max="12" width="14.109375" customWidth="1"/>
    <col min="13" max="13" width="16.44140625" customWidth="1"/>
  </cols>
  <sheetData>
    <row r="1" spans="1:15" x14ac:dyDescent="0.3">
      <c r="A1" s="1" t="s">
        <v>13</v>
      </c>
      <c r="B1" s="1"/>
      <c r="C1" s="1"/>
    </row>
    <row r="3" spans="1:15" x14ac:dyDescent="0.3">
      <c r="A3" t="s">
        <v>8</v>
      </c>
      <c r="B3" t="s">
        <v>9</v>
      </c>
      <c r="C3" t="s">
        <v>0</v>
      </c>
      <c r="D3" t="s">
        <v>11</v>
      </c>
      <c r="E3" t="s">
        <v>1</v>
      </c>
      <c r="F3" t="s">
        <v>2</v>
      </c>
      <c r="G3" t="s">
        <v>14</v>
      </c>
      <c r="H3" t="s">
        <v>4</v>
      </c>
      <c r="I3" t="s">
        <v>5</v>
      </c>
      <c r="J3" t="s">
        <v>204</v>
      </c>
      <c r="K3" t="s">
        <v>12</v>
      </c>
      <c r="L3" t="s">
        <v>209</v>
      </c>
      <c r="M3" t="s">
        <v>208</v>
      </c>
      <c r="N3" t="s">
        <v>6</v>
      </c>
    </row>
    <row r="4" spans="1:15" x14ac:dyDescent="0.3">
      <c r="A4" s="2" t="s">
        <v>10</v>
      </c>
      <c r="B4" s="2" t="s">
        <v>15</v>
      </c>
      <c r="C4" s="2" t="s">
        <v>3</v>
      </c>
      <c r="D4" s="2">
        <v>269516</v>
      </c>
      <c r="E4" s="2" t="s">
        <v>201</v>
      </c>
      <c r="F4" s="2" t="s">
        <v>202</v>
      </c>
      <c r="G4" s="2" t="s">
        <v>18</v>
      </c>
      <c r="H4" s="2" t="s">
        <v>7</v>
      </c>
      <c r="I4" s="2">
        <v>3</v>
      </c>
      <c r="J4" s="2">
        <v>7044.98</v>
      </c>
      <c r="K4" s="3">
        <f>Таблица11[[#This Row],[Цена ЭТП]]*1.22</f>
        <v>8594.8755999999994</v>
      </c>
      <c r="L4" s="3">
        <v>6446.1566999999995</v>
      </c>
      <c r="M4" s="7">
        <f>Таблица11[[#This Row],[Доступное количество]]*Таблица11[[#This Row],[Цена с НДС в руб.2]]</f>
        <v>19338.470099999999</v>
      </c>
      <c r="N4" s="2" t="s">
        <v>203</v>
      </c>
      <c r="O4" s="2"/>
    </row>
    <row r="5" spans="1:15" x14ac:dyDescent="0.3">
      <c r="A5" s="2" t="s">
        <v>10</v>
      </c>
      <c r="B5" s="2" t="s">
        <v>15</v>
      </c>
      <c r="C5" s="2" t="s">
        <v>3</v>
      </c>
      <c r="D5" s="2">
        <v>269346</v>
      </c>
      <c r="E5" s="2" t="s">
        <v>197</v>
      </c>
      <c r="F5" s="2" t="s">
        <v>198</v>
      </c>
      <c r="G5" s="2" t="s">
        <v>18</v>
      </c>
      <c r="H5" s="2" t="s">
        <v>199</v>
      </c>
      <c r="I5" s="2">
        <v>8</v>
      </c>
      <c r="J5" s="2">
        <v>2002.4</v>
      </c>
      <c r="K5" s="3">
        <f>Таблица11[[#This Row],[Цена ЭТП]]*1.22</f>
        <v>2442.9279999999999</v>
      </c>
      <c r="L5" s="3">
        <v>1832.1959999999999</v>
      </c>
      <c r="M5" s="7">
        <f>Таблица11[[#This Row],[Доступное количество]]*Таблица11[[#This Row],[Цена с НДС в руб.2]]</f>
        <v>14657.567999999999</v>
      </c>
      <c r="N5" s="2" t="s">
        <v>200</v>
      </c>
      <c r="O5" s="2"/>
    </row>
    <row r="6" spans="1:15" x14ac:dyDescent="0.3">
      <c r="A6" s="2" t="s">
        <v>10</v>
      </c>
      <c r="B6" s="2" t="s">
        <v>15</v>
      </c>
      <c r="C6" s="2" t="s">
        <v>3</v>
      </c>
      <c r="D6" s="2">
        <v>269549</v>
      </c>
      <c r="E6" s="2" t="s">
        <v>194</v>
      </c>
      <c r="F6" s="2" t="s">
        <v>195</v>
      </c>
      <c r="G6" s="2" t="s">
        <v>18</v>
      </c>
      <c r="H6" s="2" t="s">
        <v>7</v>
      </c>
      <c r="I6" s="2">
        <v>1</v>
      </c>
      <c r="J6" s="2">
        <v>40489.46</v>
      </c>
      <c r="K6" s="3">
        <f>Таблица11[[#This Row],[Цена ЭТП]]*1.22</f>
        <v>49397.141199999998</v>
      </c>
      <c r="L6" s="3">
        <v>37047.855899999995</v>
      </c>
      <c r="M6" s="7">
        <f>Таблица11[[#This Row],[Доступное количество]]*Таблица11[[#This Row],[Цена с НДС в руб.2]]</f>
        <v>37047.855899999995</v>
      </c>
      <c r="N6" s="2" t="s">
        <v>196</v>
      </c>
      <c r="O6" s="2"/>
    </row>
    <row r="7" spans="1:15" x14ac:dyDescent="0.3">
      <c r="A7" s="2" t="s">
        <v>10</v>
      </c>
      <c r="B7" s="2" t="s">
        <v>15</v>
      </c>
      <c r="C7" s="2" t="s">
        <v>3</v>
      </c>
      <c r="D7" s="2">
        <v>269508</v>
      </c>
      <c r="E7" s="2" t="s">
        <v>191</v>
      </c>
      <c r="F7" s="2" t="s">
        <v>192</v>
      </c>
      <c r="G7" s="2" t="s">
        <v>18</v>
      </c>
      <c r="H7" s="2" t="s">
        <v>7</v>
      </c>
      <c r="I7" s="2">
        <v>2</v>
      </c>
      <c r="J7" s="2">
        <v>10287.56</v>
      </c>
      <c r="K7" s="3">
        <f>Таблица11[[#This Row],[Цена ЭТП]]*1.22</f>
        <v>12550.823199999999</v>
      </c>
      <c r="L7" s="3">
        <v>9413.1173999999992</v>
      </c>
      <c r="M7" s="7">
        <f>Таблица11[[#This Row],[Доступное количество]]*Таблица11[[#This Row],[Цена с НДС в руб.2]]</f>
        <v>18826.234799999998</v>
      </c>
      <c r="N7" s="2" t="s">
        <v>193</v>
      </c>
      <c r="O7" s="2"/>
    </row>
    <row r="8" spans="1:15" x14ac:dyDescent="0.3">
      <c r="A8" s="2" t="s">
        <v>10</v>
      </c>
      <c r="B8" s="2" t="s">
        <v>15</v>
      </c>
      <c r="C8" s="2" t="s">
        <v>3</v>
      </c>
      <c r="D8" s="2">
        <v>269285</v>
      </c>
      <c r="E8" s="2" t="s">
        <v>188</v>
      </c>
      <c r="F8" s="2" t="s">
        <v>189</v>
      </c>
      <c r="G8" s="2" t="s">
        <v>18</v>
      </c>
      <c r="H8" s="2" t="s">
        <v>7</v>
      </c>
      <c r="I8" s="2">
        <v>2</v>
      </c>
      <c r="J8" s="2">
        <v>15927.75</v>
      </c>
      <c r="K8" s="3">
        <f>Таблица11[[#This Row],[Цена ЭТП]]*1.22</f>
        <v>19431.855</v>
      </c>
      <c r="L8" s="3">
        <v>14573.891250000001</v>
      </c>
      <c r="M8" s="7">
        <f>Таблица11[[#This Row],[Доступное количество]]*Таблица11[[#This Row],[Цена с НДС в руб.2]]</f>
        <v>29147.782500000001</v>
      </c>
      <c r="N8" s="2" t="s">
        <v>190</v>
      </c>
      <c r="O8" s="2"/>
    </row>
    <row r="9" spans="1:15" x14ac:dyDescent="0.3">
      <c r="A9" s="2" t="s">
        <v>10</v>
      </c>
      <c r="B9" s="2" t="s">
        <v>15</v>
      </c>
      <c r="C9" s="2" t="s">
        <v>3</v>
      </c>
      <c r="D9" s="2">
        <v>269515</v>
      </c>
      <c r="E9" s="2" t="s">
        <v>185</v>
      </c>
      <c r="F9" s="2" t="s">
        <v>186</v>
      </c>
      <c r="G9" s="2" t="s">
        <v>18</v>
      </c>
      <c r="H9" s="2" t="s">
        <v>7</v>
      </c>
      <c r="I9" s="2">
        <v>5</v>
      </c>
      <c r="J9" s="2">
        <v>3377.71</v>
      </c>
      <c r="K9" s="3">
        <f>Таблица11[[#This Row],[Цена ЭТП]]*1.22</f>
        <v>4120.8062</v>
      </c>
      <c r="L9" s="3">
        <v>3090.6046500000002</v>
      </c>
      <c r="M9" s="7">
        <f>Таблица11[[#This Row],[Доступное количество]]*Таблица11[[#This Row],[Цена с НДС в руб.2]]</f>
        <v>15453.023250000002</v>
      </c>
      <c r="N9" s="2" t="s">
        <v>187</v>
      </c>
      <c r="O9" s="2"/>
    </row>
    <row r="10" spans="1:15" x14ac:dyDescent="0.3">
      <c r="A10" s="2" t="s">
        <v>10</v>
      </c>
      <c r="B10" s="2" t="s">
        <v>15</v>
      </c>
      <c r="C10" s="2" t="s">
        <v>3</v>
      </c>
      <c r="D10" s="2">
        <v>269339</v>
      </c>
      <c r="E10" s="2" t="s">
        <v>182</v>
      </c>
      <c r="F10" s="2" t="s">
        <v>183</v>
      </c>
      <c r="G10" s="2" t="s">
        <v>18</v>
      </c>
      <c r="H10" s="2" t="s">
        <v>7</v>
      </c>
      <c r="I10" s="2">
        <v>6</v>
      </c>
      <c r="J10" s="2">
        <v>111.94</v>
      </c>
      <c r="K10" s="3">
        <f>Таблица11[[#This Row],[Цена ЭТП]]*1.22</f>
        <v>136.5668</v>
      </c>
      <c r="L10" s="3">
        <v>102.4251</v>
      </c>
      <c r="M10" s="7">
        <f>Таблица11[[#This Row],[Доступное количество]]*Таблица11[[#This Row],[Цена с НДС в руб.2]]</f>
        <v>614.55060000000003</v>
      </c>
      <c r="N10" s="2" t="s">
        <v>184</v>
      </c>
      <c r="O10" s="2"/>
    </row>
    <row r="11" spans="1:15" x14ac:dyDescent="0.3">
      <c r="A11" s="2" t="s">
        <v>10</v>
      </c>
      <c r="B11" s="2" t="s">
        <v>15</v>
      </c>
      <c r="C11" s="2" t="s">
        <v>3</v>
      </c>
      <c r="D11" s="2">
        <v>269751</v>
      </c>
      <c r="E11" s="2" t="s">
        <v>179</v>
      </c>
      <c r="F11" s="2" t="s">
        <v>180</v>
      </c>
      <c r="G11" s="2" t="s">
        <v>18</v>
      </c>
      <c r="H11" s="2" t="s">
        <v>7</v>
      </c>
      <c r="I11" s="2">
        <v>6</v>
      </c>
      <c r="J11" s="2">
        <v>921.55</v>
      </c>
      <c r="K11" s="3">
        <f>Таблица11[[#This Row],[Цена ЭТП]]*1.22</f>
        <v>1124.2909999999999</v>
      </c>
      <c r="L11" s="3">
        <v>843.2182499999999</v>
      </c>
      <c r="M11" s="7">
        <f>Таблица11[[#This Row],[Доступное количество]]*Таблица11[[#This Row],[Цена с НДС в руб.2]]</f>
        <v>5059.3094999999994</v>
      </c>
      <c r="N11" s="2" t="s">
        <v>181</v>
      </c>
      <c r="O11" s="2"/>
    </row>
    <row r="12" spans="1:15" x14ac:dyDescent="0.3">
      <c r="A12" s="2" t="s">
        <v>10</v>
      </c>
      <c r="B12" s="2" t="s">
        <v>15</v>
      </c>
      <c r="C12" s="2" t="s">
        <v>3</v>
      </c>
      <c r="D12" s="2">
        <v>266501</v>
      </c>
      <c r="E12" s="2" t="s">
        <v>176</v>
      </c>
      <c r="F12" s="2" t="s">
        <v>177</v>
      </c>
      <c r="G12" s="2" t="s">
        <v>18</v>
      </c>
      <c r="H12" s="2" t="s">
        <v>7</v>
      </c>
      <c r="I12" s="2">
        <v>1</v>
      </c>
      <c r="J12" s="2">
        <v>7200</v>
      </c>
      <c r="K12" s="3">
        <f>Таблица11[[#This Row],[Цена ЭТП]]*1.22</f>
        <v>8784</v>
      </c>
      <c r="L12" s="3">
        <v>6588</v>
      </c>
      <c r="M12" s="7">
        <f>Таблица11[[#This Row],[Доступное количество]]*Таблица11[[#This Row],[Цена с НДС в руб.2]]</f>
        <v>6588</v>
      </c>
      <c r="N12" s="2" t="s">
        <v>178</v>
      </c>
      <c r="O12" s="2"/>
    </row>
    <row r="13" spans="1:15" x14ac:dyDescent="0.3">
      <c r="A13" s="2" t="s">
        <v>10</v>
      </c>
      <c r="B13" s="2" t="s">
        <v>15</v>
      </c>
      <c r="C13" s="2" t="s">
        <v>3</v>
      </c>
      <c r="D13" s="2">
        <v>269748</v>
      </c>
      <c r="E13" s="2" t="s">
        <v>173</v>
      </c>
      <c r="F13" s="2" t="s">
        <v>174</v>
      </c>
      <c r="G13" s="2" t="s">
        <v>18</v>
      </c>
      <c r="H13" s="2" t="s">
        <v>7</v>
      </c>
      <c r="I13" s="2">
        <v>128</v>
      </c>
      <c r="J13" s="2">
        <v>1191.5899999999999</v>
      </c>
      <c r="K13" s="3">
        <f>Таблица11[[#This Row],[Цена ЭТП]]*1.22</f>
        <v>1453.7397999999998</v>
      </c>
      <c r="L13" s="3">
        <v>1090.30485</v>
      </c>
      <c r="M13" s="7">
        <f>Таблица11[[#This Row],[Доступное количество]]*Таблица11[[#This Row],[Цена с НДС в руб.2]]</f>
        <v>139559.0208</v>
      </c>
      <c r="N13" s="2" t="s">
        <v>175</v>
      </c>
      <c r="O13" s="2"/>
    </row>
    <row r="14" spans="1:15" x14ac:dyDescent="0.3">
      <c r="A14" s="2" t="s">
        <v>10</v>
      </c>
      <c r="B14" s="2" t="s">
        <v>15</v>
      </c>
      <c r="C14" s="2" t="s">
        <v>3</v>
      </c>
      <c r="D14" s="2">
        <v>269758</v>
      </c>
      <c r="E14" s="2" t="s">
        <v>170</v>
      </c>
      <c r="F14" s="2" t="s">
        <v>171</v>
      </c>
      <c r="G14" s="2" t="s">
        <v>18</v>
      </c>
      <c r="H14" s="2" t="s">
        <v>7</v>
      </c>
      <c r="I14" s="2">
        <v>1</v>
      </c>
      <c r="J14" s="2">
        <v>6307.88</v>
      </c>
      <c r="K14" s="3">
        <f>Таблица11[[#This Row],[Цена ЭТП]]*1.22</f>
        <v>7695.6135999999997</v>
      </c>
      <c r="L14" s="3">
        <v>5771.7101999999995</v>
      </c>
      <c r="M14" s="7">
        <f>Таблица11[[#This Row],[Доступное количество]]*Таблица11[[#This Row],[Цена с НДС в руб.2]]</f>
        <v>5771.7101999999995</v>
      </c>
      <c r="N14" s="2" t="s">
        <v>172</v>
      </c>
      <c r="O14" s="2"/>
    </row>
    <row r="15" spans="1:15" x14ac:dyDescent="0.3">
      <c r="A15" s="2" t="s">
        <v>10</v>
      </c>
      <c r="B15" s="2" t="s">
        <v>15</v>
      </c>
      <c r="C15" s="2" t="s">
        <v>3</v>
      </c>
      <c r="D15" s="2">
        <v>269760</v>
      </c>
      <c r="E15" s="2" t="s">
        <v>167</v>
      </c>
      <c r="F15" s="2" t="s">
        <v>168</v>
      </c>
      <c r="G15" s="2" t="s">
        <v>18</v>
      </c>
      <c r="H15" s="2" t="s">
        <v>7</v>
      </c>
      <c r="I15" s="2">
        <v>3</v>
      </c>
      <c r="J15" s="2">
        <v>3536.84</v>
      </c>
      <c r="K15" s="3">
        <f>Таблица11[[#This Row],[Цена ЭТП]]*1.22</f>
        <v>4314.9448000000002</v>
      </c>
      <c r="L15" s="3">
        <v>3236.2085999999999</v>
      </c>
      <c r="M15" s="7">
        <f>Таблица11[[#This Row],[Доступное количество]]*Таблица11[[#This Row],[Цена с НДС в руб.2]]</f>
        <v>9708.6257999999998</v>
      </c>
      <c r="N15" s="2" t="s">
        <v>169</v>
      </c>
      <c r="O15" s="2"/>
    </row>
    <row r="16" spans="1:15" x14ac:dyDescent="0.3">
      <c r="A16" s="2" t="s">
        <v>10</v>
      </c>
      <c r="B16" s="2" t="s">
        <v>15</v>
      </c>
      <c r="C16" s="2" t="s">
        <v>3</v>
      </c>
      <c r="D16" s="2">
        <v>269480</v>
      </c>
      <c r="E16" s="2" t="s">
        <v>205</v>
      </c>
      <c r="F16" s="2" t="s">
        <v>206</v>
      </c>
      <c r="G16" s="2" t="s">
        <v>18</v>
      </c>
      <c r="H16" s="2" t="s">
        <v>7</v>
      </c>
      <c r="I16" s="2">
        <v>2</v>
      </c>
      <c r="J16" s="2">
        <v>1247.73</v>
      </c>
      <c r="K16" s="3">
        <f>Таблица11[[#This Row],[Цена ЭТП]]*1.22</f>
        <v>1522.2306000000001</v>
      </c>
      <c r="L16" s="3">
        <v>1141.6729500000001</v>
      </c>
      <c r="M16" s="7">
        <f>Таблица11[[#This Row],[Доступное количество]]*Таблица11[[#This Row],[Цена с НДС в руб.2]]</f>
        <v>2283.3459000000003</v>
      </c>
      <c r="N16" s="2" t="s">
        <v>207</v>
      </c>
      <c r="O16" s="2"/>
    </row>
    <row r="17" spans="1:15" x14ac:dyDescent="0.3">
      <c r="A17" s="2" t="s">
        <v>10</v>
      </c>
      <c r="B17" s="2" t="s">
        <v>15</v>
      </c>
      <c r="C17" s="2" t="s">
        <v>3</v>
      </c>
      <c r="D17" s="2">
        <v>269479</v>
      </c>
      <c r="E17" s="2" t="s">
        <v>164</v>
      </c>
      <c r="F17" s="2" t="s">
        <v>165</v>
      </c>
      <c r="G17" s="2" t="s">
        <v>18</v>
      </c>
      <c r="H17" s="2" t="s">
        <v>7</v>
      </c>
      <c r="I17" s="2">
        <v>3</v>
      </c>
      <c r="J17" s="2">
        <v>5063.54</v>
      </c>
      <c r="K17" s="3">
        <f>Таблица11[[#This Row],[Цена ЭТП]]*1.22</f>
        <v>6177.5187999999998</v>
      </c>
      <c r="L17" s="3">
        <v>4633.1391000000003</v>
      </c>
      <c r="M17" s="7">
        <f>Таблица11[[#This Row],[Доступное количество]]*Таблица11[[#This Row],[Цена с НДС в руб.2]]</f>
        <v>13899.417300000001</v>
      </c>
      <c r="N17" s="2" t="s">
        <v>166</v>
      </c>
      <c r="O17" s="2"/>
    </row>
    <row r="18" spans="1:15" x14ac:dyDescent="0.3">
      <c r="A18" s="2" t="s">
        <v>10</v>
      </c>
      <c r="B18" s="2" t="s">
        <v>15</v>
      </c>
      <c r="C18" s="2" t="s">
        <v>3</v>
      </c>
      <c r="D18" s="2">
        <v>269231</v>
      </c>
      <c r="E18" s="2" t="s">
        <v>161</v>
      </c>
      <c r="F18" s="2" t="s">
        <v>162</v>
      </c>
      <c r="G18" s="2" t="s">
        <v>18</v>
      </c>
      <c r="H18" s="2" t="s">
        <v>7</v>
      </c>
      <c r="I18" s="2">
        <v>8</v>
      </c>
      <c r="J18" s="2">
        <v>56.81</v>
      </c>
      <c r="K18" s="3">
        <f>Таблица11[[#This Row],[Цена ЭТП]]*1.22</f>
        <v>69.308199999999999</v>
      </c>
      <c r="L18" s="3">
        <v>51.98115</v>
      </c>
      <c r="M18" s="7">
        <f>Таблица11[[#This Row],[Доступное количество]]*Таблица11[[#This Row],[Цена с НДС в руб.2]]</f>
        <v>415.8492</v>
      </c>
      <c r="N18" s="2" t="s">
        <v>163</v>
      </c>
      <c r="O18" s="2"/>
    </row>
    <row r="19" spans="1:15" x14ac:dyDescent="0.3">
      <c r="A19" s="2" t="s">
        <v>10</v>
      </c>
      <c r="B19" s="2" t="s">
        <v>15</v>
      </c>
      <c r="C19" s="2" t="s">
        <v>3</v>
      </c>
      <c r="D19" s="2">
        <v>269462</v>
      </c>
      <c r="E19" s="2" t="s">
        <v>158</v>
      </c>
      <c r="F19" s="2" t="s">
        <v>159</v>
      </c>
      <c r="G19" s="2" t="s">
        <v>18</v>
      </c>
      <c r="H19" s="2" t="s">
        <v>7</v>
      </c>
      <c r="I19" s="2">
        <v>80</v>
      </c>
      <c r="J19" s="2">
        <v>204.75</v>
      </c>
      <c r="K19" s="3">
        <f>Таблица11[[#This Row],[Цена ЭТП]]*1.22</f>
        <v>249.79499999999999</v>
      </c>
      <c r="L19" s="3">
        <v>187.34625</v>
      </c>
      <c r="M19" s="7">
        <f>Таблица11[[#This Row],[Доступное количество]]*Таблица11[[#This Row],[Цена с НДС в руб.2]]</f>
        <v>14987.7</v>
      </c>
      <c r="N19" s="2" t="s">
        <v>160</v>
      </c>
      <c r="O19" s="2"/>
    </row>
    <row r="20" spans="1:15" x14ac:dyDescent="0.3">
      <c r="A20" s="2" t="s">
        <v>10</v>
      </c>
      <c r="B20" s="2" t="s">
        <v>15</v>
      </c>
      <c r="C20" s="2" t="s">
        <v>3</v>
      </c>
      <c r="D20" s="2">
        <v>269235</v>
      </c>
      <c r="E20" s="2" t="s">
        <v>155</v>
      </c>
      <c r="F20" s="2" t="s">
        <v>156</v>
      </c>
      <c r="G20" s="2" t="s">
        <v>18</v>
      </c>
      <c r="H20" s="2" t="s">
        <v>7</v>
      </c>
      <c r="I20" s="2">
        <v>6</v>
      </c>
      <c r="J20" s="2">
        <v>6412.5</v>
      </c>
      <c r="K20" s="3">
        <f>Таблица11[[#This Row],[Цена ЭТП]]*1.22</f>
        <v>7823.25</v>
      </c>
      <c r="L20" s="3">
        <v>5867.4375</v>
      </c>
      <c r="M20" s="7">
        <f>Таблица11[[#This Row],[Доступное количество]]*Таблица11[[#This Row],[Цена с НДС в руб.2]]</f>
        <v>35204.625</v>
      </c>
      <c r="N20" s="2" t="s">
        <v>157</v>
      </c>
      <c r="O20" s="2"/>
    </row>
    <row r="21" spans="1:15" x14ac:dyDescent="0.3">
      <c r="A21" s="2" t="s">
        <v>10</v>
      </c>
      <c r="B21" s="2" t="s">
        <v>15</v>
      </c>
      <c r="C21" s="2" t="s">
        <v>3</v>
      </c>
      <c r="D21" s="2">
        <v>269251</v>
      </c>
      <c r="E21" s="2" t="s">
        <v>152</v>
      </c>
      <c r="F21" s="2" t="s">
        <v>153</v>
      </c>
      <c r="G21" s="2" t="s">
        <v>18</v>
      </c>
      <c r="H21" s="2" t="s">
        <v>7</v>
      </c>
      <c r="I21" s="2">
        <v>3</v>
      </c>
      <c r="J21" s="2">
        <v>7481.25</v>
      </c>
      <c r="K21" s="3">
        <f>Таблица11[[#This Row],[Цена ЭТП]]*1.22</f>
        <v>9127.125</v>
      </c>
      <c r="L21" s="3">
        <v>6845.34375</v>
      </c>
      <c r="M21" s="7">
        <f>Таблица11[[#This Row],[Доступное количество]]*Таблица11[[#This Row],[Цена с НДС в руб.2]]</f>
        <v>20536.03125</v>
      </c>
      <c r="N21" s="2" t="s">
        <v>154</v>
      </c>
      <c r="O21" s="2"/>
    </row>
    <row r="22" spans="1:15" x14ac:dyDescent="0.3">
      <c r="A22" s="2" t="s">
        <v>10</v>
      </c>
      <c r="B22" s="2" t="s">
        <v>15</v>
      </c>
      <c r="C22" s="2" t="s">
        <v>3</v>
      </c>
      <c r="D22" s="2">
        <v>269457</v>
      </c>
      <c r="E22" s="2" t="s">
        <v>149</v>
      </c>
      <c r="F22" s="2" t="s">
        <v>150</v>
      </c>
      <c r="G22" s="2" t="s">
        <v>18</v>
      </c>
      <c r="H22" s="2" t="s">
        <v>7</v>
      </c>
      <c r="I22" s="2">
        <v>1</v>
      </c>
      <c r="J22" s="2">
        <v>8476.61</v>
      </c>
      <c r="K22" s="3">
        <f>Таблица11[[#This Row],[Цена ЭТП]]*1.22</f>
        <v>10341.4642</v>
      </c>
      <c r="L22" s="3">
        <v>7756.0981499999998</v>
      </c>
      <c r="M22" s="7">
        <f>Таблица11[[#This Row],[Доступное количество]]*Таблица11[[#This Row],[Цена с НДС в руб.2]]</f>
        <v>7756.0981499999998</v>
      </c>
      <c r="N22" s="2" t="s">
        <v>151</v>
      </c>
      <c r="O22" s="2"/>
    </row>
    <row r="23" spans="1:15" x14ac:dyDescent="0.3">
      <c r="A23" s="2" t="s">
        <v>10</v>
      </c>
      <c r="B23" s="2" t="s">
        <v>15</v>
      </c>
      <c r="C23" s="2" t="s">
        <v>3</v>
      </c>
      <c r="D23" s="2">
        <v>269443</v>
      </c>
      <c r="E23" s="2" t="s">
        <v>146</v>
      </c>
      <c r="F23" s="2" t="s">
        <v>147</v>
      </c>
      <c r="G23" s="2" t="s">
        <v>18</v>
      </c>
      <c r="H23" s="2" t="s">
        <v>7</v>
      </c>
      <c r="I23" s="2">
        <v>20</v>
      </c>
      <c r="J23" s="2">
        <v>4.5</v>
      </c>
      <c r="K23" s="3">
        <f>Таблица11[[#This Row],[Цена ЭТП]]*1.22</f>
        <v>5.49</v>
      </c>
      <c r="L23" s="3">
        <v>4.1174999999999997</v>
      </c>
      <c r="M23" s="7">
        <f>Таблица11[[#This Row],[Доступное количество]]*Таблица11[[#This Row],[Цена с НДС в руб.2]]</f>
        <v>82.35</v>
      </c>
      <c r="N23" s="2" t="s">
        <v>148</v>
      </c>
      <c r="O23" s="2"/>
    </row>
    <row r="24" spans="1:15" x14ac:dyDescent="0.3">
      <c r="A24" s="2" t="s">
        <v>10</v>
      </c>
      <c r="B24" s="2" t="s">
        <v>15</v>
      </c>
      <c r="C24" s="2" t="s">
        <v>3</v>
      </c>
      <c r="D24" s="2">
        <v>269221</v>
      </c>
      <c r="E24" s="2" t="s">
        <v>143</v>
      </c>
      <c r="F24" s="2" t="s">
        <v>144</v>
      </c>
      <c r="G24" s="2" t="s">
        <v>18</v>
      </c>
      <c r="H24" s="2" t="s">
        <v>7</v>
      </c>
      <c r="I24" s="2">
        <v>5</v>
      </c>
      <c r="J24" s="2">
        <v>11238.75</v>
      </c>
      <c r="K24" s="3">
        <f>Таблица11[[#This Row],[Цена ЭТП]]*1.22</f>
        <v>13711.275</v>
      </c>
      <c r="L24" s="3">
        <v>10283.456249999999</v>
      </c>
      <c r="M24" s="7">
        <f>Таблица11[[#This Row],[Доступное количество]]*Таблица11[[#This Row],[Цена с НДС в руб.2]]</f>
        <v>51417.28125</v>
      </c>
      <c r="N24" s="2" t="s">
        <v>145</v>
      </c>
      <c r="O24" s="2"/>
    </row>
    <row r="25" spans="1:15" x14ac:dyDescent="0.3">
      <c r="A25" s="2" t="s">
        <v>10</v>
      </c>
      <c r="B25" s="2" t="s">
        <v>15</v>
      </c>
      <c r="C25" s="2" t="s">
        <v>3</v>
      </c>
      <c r="D25" s="2">
        <v>269218</v>
      </c>
      <c r="E25" s="2" t="s">
        <v>140</v>
      </c>
      <c r="F25" s="2" t="s">
        <v>141</v>
      </c>
      <c r="G25" s="2" t="s">
        <v>18</v>
      </c>
      <c r="H25" s="2" t="s">
        <v>7</v>
      </c>
      <c r="I25" s="2">
        <v>6</v>
      </c>
      <c r="J25" s="2">
        <v>22777.88</v>
      </c>
      <c r="K25" s="3">
        <f>Таблица11[[#This Row],[Цена ЭТП]]*1.22</f>
        <v>27789.013600000002</v>
      </c>
      <c r="L25" s="3">
        <v>20841.760200000001</v>
      </c>
      <c r="M25" s="7">
        <f>Таблица11[[#This Row],[Доступное количество]]*Таблица11[[#This Row],[Цена с НДС в руб.2]]</f>
        <v>125050.5612</v>
      </c>
      <c r="N25" s="2" t="s">
        <v>142</v>
      </c>
      <c r="O25" s="2"/>
    </row>
    <row r="26" spans="1:15" x14ac:dyDescent="0.3">
      <c r="A26" s="2" t="s">
        <v>10</v>
      </c>
      <c r="B26" s="2" t="s">
        <v>15</v>
      </c>
      <c r="C26" s="2" t="s">
        <v>3</v>
      </c>
      <c r="D26" s="2">
        <v>276963</v>
      </c>
      <c r="E26" s="2" t="s">
        <v>137</v>
      </c>
      <c r="F26" s="2" t="s">
        <v>138</v>
      </c>
      <c r="G26" s="2" t="s">
        <v>18</v>
      </c>
      <c r="H26" s="2" t="s">
        <v>7</v>
      </c>
      <c r="I26" s="2">
        <v>6</v>
      </c>
      <c r="J26" s="2">
        <v>887.24</v>
      </c>
      <c r="K26" s="3">
        <f>Таблица11[[#This Row],[Цена ЭТП]]*1.22</f>
        <v>1082.4328</v>
      </c>
      <c r="L26" s="3">
        <v>811.82460000000003</v>
      </c>
      <c r="M26" s="7">
        <f>Таблица11[[#This Row],[Доступное количество]]*Таблица11[[#This Row],[Цена с НДС в руб.2]]</f>
        <v>4870.9476000000004</v>
      </c>
      <c r="N26" s="2" t="s">
        <v>139</v>
      </c>
      <c r="O26" s="2"/>
    </row>
    <row r="27" spans="1:15" x14ac:dyDescent="0.3">
      <c r="A27" s="2" t="s">
        <v>10</v>
      </c>
      <c r="B27" s="2" t="s">
        <v>15</v>
      </c>
      <c r="C27" s="2" t="s">
        <v>3</v>
      </c>
      <c r="D27" s="2">
        <v>269220</v>
      </c>
      <c r="E27" s="2" t="s">
        <v>134</v>
      </c>
      <c r="F27" s="2" t="s">
        <v>135</v>
      </c>
      <c r="G27" s="2" t="s">
        <v>18</v>
      </c>
      <c r="H27" s="2" t="s">
        <v>7</v>
      </c>
      <c r="I27" s="2">
        <v>2</v>
      </c>
      <c r="J27" s="2">
        <v>144038.25</v>
      </c>
      <c r="K27" s="3">
        <f>Таблица11[[#This Row],[Цена ЭТП]]*1.22</f>
        <v>175726.66500000001</v>
      </c>
      <c r="L27" s="3">
        <v>131794.99875</v>
      </c>
      <c r="M27" s="7">
        <f>Таблица11[[#This Row],[Доступное количество]]*Таблица11[[#This Row],[Цена с НДС в руб.2]]</f>
        <v>263589.9975</v>
      </c>
      <c r="N27" s="2" t="s">
        <v>136</v>
      </c>
      <c r="O27" s="2"/>
    </row>
    <row r="28" spans="1:15" x14ac:dyDescent="0.3">
      <c r="A28" s="2" t="s">
        <v>10</v>
      </c>
      <c r="B28" s="2" t="s">
        <v>15</v>
      </c>
      <c r="C28" s="2" t="s">
        <v>3</v>
      </c>
      <c r="D28" s="2">
        <v>269249</v>
      </c>
      <c r="E28" s="2" t="s">
        <v>131</v>
      </c>
      <c r="F28" s="2" t="s">
        <v>132</v>
      </c>
      <c r="G28" s="2" t="s">
        <v>18</v>
      </c>
      <c r="H28" s="2" t="s">
        <v>7</v>
      </c>
      <c r="I28" s="2">
        <v>2</v>
      </c>
      <c r="J28" s="2">
        <v>2816.5</v>
      </c>
      <c r="K28" s="3">
        <f>Таблица11[[#This Row],[Цена ЭТП]]*1.22</f>
        <v>3436.13</v>
      </c>
      <c r="L28" s="3">
        <v>2577.0974999999999</v>
      </c>
      <c r="M28" s="7">
        <f>Таблица11[[#This Row],[Доступное количество]]*Таблица11[[#This Row],[Цена с НДС в руб.2]]</f>
        <v>5154.1949999999997</v>
      </c>
      <c r="N28" s="2" t="s">
        <v>133</v>
      </c>
      <c r="O28" s="2"/>
    </row>
    <row r="29" spans="1:15" x14ac:dyDescent="0.3">
      <c r="A29" s="2" t="s">
        <v>10</v>
      </c>
      <c r="B29" s="2" t="s">
        <v>15</v>
      </c>
      <c r="C29" s="2" t="s">
        <v>3</v>
      </c>
      <c r="D29" s="2">
        <v>269389</v>
      </c>
      <c r="E29" s="2" t="s">
        <v>128</v>
      </c>
      <c r="F29" s="2" t="s">
        <v>129</v>
      </c>
      <c r="G29" s="2" t="s">
        <v>18</v>
      </c>
      <c r="H29" s="2" t="s">
        <v>7</v>
      </c>
      <c r="I29" s="2">
        <v>61</v>
      </c>
      <c r="J29" s="2">
        <v>2626.38</v>
      </c>
      <c r="K29" s="3">
        <f>Таблица11[[#This Row],[Цена ЭТП]]*1.22</f>
        <v>3204.1835999999998</v>
      </c>
      <c r="L29" s="3">
        <v>2403.1376999999998</v>
      </c>
      <c r="M29" s="7">
        <f>Таблица11[[#This Row],[Доступное количество]]*Таблица11[[#This Row],[Цена с НДС в руб.2]]</f>
        <v>146591.39969999998</v>
      </c>
      <c r="N29" s="2" t="s">
        <v>130</v>
      </c>
      <c r="O29" s="2"/>
    </row>
    <row r="30" spans="1:15" x14ac:dyDescent="0.3">
      <c r="A30" s="2" t="s">
        <v>10</v>
      </c>
      <c r="B30" s="2" t="s">
        <v>15</v>
      </c>
      <c r="C30" s="2" t="s">
        <v>3</v>
      </c>
      <c r="D30" s="2">
        <v>269224</v>
      </c>
      <c r="E30" s="2" t="s">
        <v>125</v>
      </c>
      <c r="F30" s="2" t="s">
        <v>126</v>
      </c>
      <c r="G30" s="2" t="s">
        <v>18</v>
      </c>
      <c r="H30" s="2" t="s">
        <v>7</v>
      </c>
      <c r="I30" s="2">
        <v>3</v>
      </c>
      <c r="J30" s="2">
        <v>3557.52</v>
      </c>
      <c r="K30" s="3">
        <f>Таблица11[[#This Row],[Цена ЭТП]]*1.22</f>
        <v>4340.1743999999999</v>
      </c>
      <c r="L30" s="3">
        <v>3255.1307999999999</v>
      </c>
      <c r="M30" s="7">
        <f>Таблица11[[#This Row],[Доступное количество]]*Таблица11[[#This Row],[Цена с НДС в руб.2]]</f>
        <v>9765.3924000000006</v>
      </c>
      <c r="N30" s="2" t="s">
        <v>127</v>
      </c>
      <c r="O30" s="2"/>
    </row>
    <row r="31" spans="1:15" x14ac:dyDescent="0.3">
      <c r="A31" s="2" t="s">
        <v>10</v>
      </c>
      <c r="B31" s="2" t="s">
        <v>15</v>
      </c>
      <c r="C31" s="2" t="s">
        <v>3</v>
      </c>
      <c r="D31" s="2">
        <v>269203</v>
      </c>
      <c r="E31" s="2" t="s">
        <v>122</v>
      </c>
      <c r="F31" s="2" t="s">
        <v>123</v>
      </c>
      <c r="G31" s="2" t="s">
        <v>18</v>
      </c>
      <c r="H31" s="2" t="s">
        <v>7</v>
      </c>
      <c r="I31" s="2">
        <v>4</v>
      </c>
      <c r="J31" s="2">
        <v>2025</v>
      </c>
      <c r="K31" s="3">
        <f>Таблица11[[#This Row],[Цена ЭТП]]*1.22</f>
        <v>2470.5</v>
      </c>
      <c r="L31" s="3">
        <v>1852.875</v>
      </c>
      <c r="M31" s="7">
        <f>Таблица11[[#This Row],[Доступное количество]]*Таблица11[[#This Row],[Цена с НДС в руб.2]]</f>
        <v>7411.5</v>
      </c>
      <c r="N31" s="2" t="s">
        <v>124</v>
      </c>
      <c r="O31" s="2"/>
    </row>
    <row r="32" spans="1:15" x14ac:dyDescent="0.3">
      <c r="A32" s="2" t="s">
        <v>10</v>
      </c>
      <c r="B32" s="2" t="s">
        <v>15</v>
      </c>
      <c r="C32" s="2" t="s">
        <v>3</v>
      </c>
      <c r="D32" s="2">
        <v>269204</v>
      </c>
      <c r="E32" s="2" t="s">
        <v>119</v>
      </c>
      <c r="F32" s="2" t="s">
        <v>120</v>
      </c>
      <c r="G32" s="2" t="s">
        <v>18</v>
      </c>
      <c r="H32" s="2" t="s">
        <v>7</v>
      </c>
      <c r="I32" s="2">
        <v>4</v>
      </c>
      <c r="J32" s="2">
        <v>1614.38</v>
      </c>
      <c r="K32" s="3">
        <f>Таблица11[[#This Row],[Цена ЭТП]]*1.22</f>
        <v>1969.5436000000002</v>
      </c>
      <c r="L32" s="3">
        <v>1477.1577000000002</v>
      </c>
      <c r="M32" s="7">
        <f>Таблица11[[#This Row],[Доступное количество]]*Таблица11[[#This Row],[Цена с НДС в руб.2]]</f>
        <v>5908.6308000000008</v>
      </c>
      <c r="N32" s="2" t="s">
        <v>121</v>
      </c>
      <c r="O32" s="2"/>
    </row>
    <row r="33" spans="1:15" x14ac:dyDescent="0.3">
      <c r="A33" s="2" t="s">
        <v>10</v>
      </c>
      <c r="B33" s="2" t="s">
        <v>15</v>
      </c>
      <c r="C33" s="2" t="s">
        <v>3</v>
      </c>
      <c r="D33" s="2">
        <v>276955</v>
      </c>
      <c r="E33" s="2" t="s">
        <v>116</v>
      </c>
      <c r="F33" s="2" t="s">
        <v>117</v>
      </c>
      <c r="G33" s="2" t="s">
        <v>18</v>
      </c>
      <c r="H33" s="2" t="s">
        <v>7</v>
      </c>
      <c r="I33" s="2">
        <v>1</v>
      </c>
      <c r="J33" s="2">
        <v>1107.29</v>
      </c>
      <c r="K33" s="3">
        <f>Таблица11[[#This Row],[Цена ЭТП]]*1.22</f>
        <v>1350.8937999999998</v>
      </c>
      <c r="L33" s="3">
        <v>1013.1703499999999</v>
      </c>
      <c r="M33" s="7">
        <f>Таблица11[[#This Row],[Доступное количество]]*Таблица11[[#This Row],[Цена с НДС в руб.2]]</f>
        <v>1013.1703499999999</v>
      </c>
      <c r="N33" s="2" t="s">
        <v>118</v>
      </c>
      <c r="O33" s="2"/>
    </row>
    <row r="34" spans="1:15" x14ac:dyDescent="0.3">
      <c r="A34" s="2" t="s">
        <v>10</v>
      </c>
      <c r="B34" s="2" t="s">
        <v>15</v>
      </c>
      <c r="C34" s="2" t="s">
        <v>3</v>
      </c>
      <c r="D34" s="2">
        <v>276956</v>
      </c>
      <c r="E34" s="2" t="s">
        <v>113</v>
      </c>
      <c r="F34" s="2" t="s">
        <v>114</v>
      </c>
      <c r="G34" s="2" t="s">
        <v>18</v>
      </c>
      <c r="H34" s="2" t="s">
        <v>7</v>
      </c>
      <c r="I34" s="2">
        <v>3</v>
      </c>
      <c r="J34" s="2">
        <v>21757.5</v>
      </c>
      <c r="K34" s="3">
        <f>Таблица11[[#This Row],[Цена ЭТП]]*1.22</f>
        <v>26544.149999999998</v>
      </c>
      <c r="L34" s="3">
        <v>19908.112499999999</v>
      </c>
      <c r="M34" s="7">
        <f>Таблица11[[#This Row],[Доступное количество]]*Таблица11[[#This Row],[Цена с НДС в руб.2]]</f>
        <v>59724.337499999994</v>
      </c>
      <c r="N34" s="2" t="s">
        <v>115</v>
      </c>
      <c r="O34" s="2"/>
    </row>
    <row r="35" spans="1:15" x14ac:dyDescent="0.3">
      <c r="A35" s="2" t="s">
        <v>10</v>
      </c>
      <c r="B35" s="2" t="s">
        <v>15</v>
      </c>
      <c r="C35" s="2" t="s">
        <v>3</v>
      </c>
      <c r="D35" s="2">
        <v>269458</v>
      </c>
      <c r="E35" s="2" t="s">
        <v>110</v>
      </c>
      <c r="F35" s="2" t="s">
        <v>111</v>
      </c>
      <c r="G35" s="2" t="s">
        <v>18</v>
      </c>
      <c r="H35" s="2" t="s">
        <v>7</v>
      </c>
      <c r="I35" s="2">
        <v>1</v>
      </c>
      <c r="J35" s="2">
        <v>21757.5</v>
      </c>
      <c r="K35" s="3">
        <f>Таблица11[[#This Row],[Цена ЭТП]]*1.22</f>
        <v>26544.149999999998</v>
      </c>
      <c r="L35" s="3">
        <v>19908.112499999999</v>
      </c>
      <c r="M35" s="7">
        <f>Таблица11[[#This Row],[Доступное количество]]*Таблица11[[#This Row],[Цена с НДС в руб.2]]</f>
        <v>19908.112499999999</v>
      </c>
      <c r="N35" s="2" t="s">
        <v>112</v>
      </c>
      <c r="O35" s="2"/>
    </row>
    <row r="36" spans="1:15" x14ac:dyDescent="0.3">
      <c r="A36" s="2" t="s">
        <v>10</v>
      </c>
      <c r="B36" s="2" t="s">
        <v>15</v>
      </c>
      <c r="C36" s="2" t="s">
        <v>3</v>
      </c>
      <c r="D36" s="2">
        <v>269199</v>
      </c>
      <c r="E36" s="2" t="s">
        <v>107</v>
      </c>
      <c r="F36" s="2" t="s">
        <v>108</v>
      </c>
      <c r="G36" s="2" t="s">
        <v>18</v>
      </c>
      <c r="H36" s="2" t="s">
        <v>7</v>
      </c>
      <c r="I36" s="2">
        <v>10</v>
      </c>
      <c r="J36" s="2">
        <v>1834.24</v>
      </c>
      <c r="K36" s="3">
        <f>Таблица11[[#This Row],[Цена ЭТП]]*1.22</f>
        <v>2237.7728000000002</v>
      </c>
      <c r="L36" s="3">
        <v>1678.3296</v>
      </c>
      <c r="M36" s="7">
        <f>Таблица11[[#This Row],[Доступное количество]]*Таблица11[[#This Row],[Цена с НДС в руб.2]]</f>
        <v>16783.296000000002</v>
      </c>
      <c r="N36" s="2" t="s">
        <v>109</v>
      </c>
      <c r="O36" s="2"/>
    </row>
    <row r="37" spans="1:15" x14ac:dyDescent="0.3">
      <c r="A37" s="2" t="s">
        <v>10</v>
      </c>
      <c r="B37" s="2" t="s">
        <v>15</v>
      </c>
      <c r="C37" s="2" t="s">
        <v>3</v>
      </c>
      <c r="D37" s="2">
        <v>269227</v>
      </c>
      <c r="E37" s="2" t="s">
        <v>104</v>
      </c>
      <c r="F37" s="2" t="s">
        <v>105</v>
      </c>
      <c r="G37" s="2" t="s">
        <v>18</v>
      </c>
      <c r="H37" s="2" t="s">
        <v>7</v>
      </c>
      <c r="I37" s="2">
        <v>9</v>
      </c>
      <c r="J37" s="2">
        <v>3392.5</v>
      </c>
      <c r="K37" s="3">
        <f>Таблица11[[#This Row],[Цена ЭТП]]*1.22</f>
        <v>4138.8500000000004</v>
      </c>
      <c r="L37" s="3">
        <v>3104.1375000000003</v>
      </c>
      <c r="M37" s="7">
        <f>Таблица11[[#This Row],[Доступное количество]]*Таблица11[[#This Row],[Цена с НДС в руб.2]]</f>
        <v>27937.237500000003</v>
      </c>
      <c r="N37" s="2" t="s">
        <v>106</v>
      </c>
      <c r="O37" s="2"/>
    </row>
    <row r="38" spans="1:15" x14ac:dyDescent="0.3">
      <c r="A38" s="2" t="s">
        <v>10</v>
      </c>
      <c r="B38" s="2" t="s">
        <v>15</v>
      </c>
      <c r="C38" s="2" t="s">
        <v>3</v>
      </c>
      <c r="D38" s="2">
        <v>269225</v>
      </c>
      <c r="E38" s="2" t="s">
        <v>101</v>
      </c>
      <c r="F38" s="2" t="s">
        <v>102</v>
      </c>
      <c r="G38" s="2" t="s">
        <v>18</v>
      </c>
      <c r="H38" s="2" t="s">
        <v>7</v>
      </c>
      <c r="I38" s="2">
        <f>7-3</f>
        <v>4</v>
      </c>
      <c r="J38" s="2">
        <v>1134.6500000000001</v>
      </c>
      <c r="K38" s="3">
        <f>Таблица11[[#This Row],[Цена ЭТП]]*1.22</f>
        <v>1384.2730000000001</v>
      </c>
      <c r="L38" s="3">
        <v>1038.2047500000001</v>
      </c>
      <c r="M38" s="7">
        <f>Таблица11[[#This Row],[Доступное количество]]*Таблица11[[#This Row],[Цена с НДС в руб.2]]</f>
        <v>4152.8190000000004</v>
      </c>
      <c r="N38" s="6" t="s">
        <v>103</v>
      </c>
      <c r="O38" s="2"/>
    </row>
    <row r="39" spans="1:15" x14ac:dyDescent="0.3">
      <c r="A39" s="2" t="s">
        <v>10</v>
      </c>
      <c r="B39" s="2" t="s">
        <v>15</v>
      </c>
      <c r="C39" s="2" t="s">
        <v>3</v>
      </c>
      <c r="D39" s="2">
        <v>269193</v>
      </c>
      <c r="E39" s="2" t="s">
        <v>98</v>
      </c>
      <c r="F39" s="2" t="s">
        <v>99</v>
      </c>
      <c r="G39" s="2" t="s">
        <v>18</v>
      </c>
      <c r="H39" s="2" t="s">
        <v>7</v>
      </c>
      <c r="I39" s="2">
        <v>8</v>
      </c>
      <c r="J39" s="2">
        <v>914.06</v>
      </c>
      <c r="K39" s="3">
        <f>Таблица11[[#This Row],[Цена ЭТП]]*1.22</f>
        <v>1115.1532</v>
      </c>
      <c r="L39" s="3">
        <v>836.36490000000003</v>
      </c>
      <c r="M39" s="7">
        <f>Таблица11[[#This Row],[Доступное количество]]*Таблица11[[#This Row],[Цена с НДС в руб.2]]</f>
        <v>6690.9192000000003</v>
      </c>
      <c r="N39" s="2" t="s">
        <v>100</v>
      </c>
      <c r="O39" s="2"/>
    </row>
    <row r="40" spans="1:15" x14ac:dyDescent="0.3">
      <c r="A40" s="2" t="s">
        <v>10</v>
      </c>
      <c r="B40" s="2" t="s">
        <v>15</v>
      </c>
      <c r="C40" s="2" t="s">
        <v>3</v>
      </c>
      <c r="D40" s="2">
        <v>269222</v>
      </c>
      <c r="E40" s="2" t="s">
        <v>95</v>
      </c>
      <c r="F40" s="2" t="s">
        <v>96</v>
      </c>
      <c r="G40" s="2" t="s">
        <v>18</v>
      </c>
      <c r="H40" s="2" t="s">
        <v>7</v>
      </c>
      <c r="I40" s="2">
        <v>10</v>
      </c>
      <c r="J40" s="2">
        <v>1177.8800000000001</v>
      </c>
      <c r="K40" s="3">
        <f>Таблица11[[#This Row],[Цена ЭТП]]*1.22</f>
        <v>1437.0136</v>
      </c>
      <c r="L40" s="3">
        <v>1077.7601999999999</v>
      </c>
      <c r="M40" s="7">
        <f>Таблица11[[#This Row],[Доступное количество]]*Таблица11[[#This Row],[Цена с НДС в руб.2]]</f>
        <v>10777.601999999999</v>
      </c>
      <c r="N40" s="2" t="s">
        <v>97</v>
      </c>
      <c r="O40" s="2"/>
    </row>
    <row r="41" spans="1:15" x14ac:dyDescent="0.3">
      <c r="A41" s="2" t="s">
        <v>10</v>
      </c>
      <c r="B41" s="2" t="s">
        <v>15</v>
      </c>
      <c r="C41" s="2" t="s">
        <v>3</v>
      </c>
      <c r="D41" s="2">
        <v>269484</v>
      </c>
      <c r="E41" s="2" t="s">
        <v>92</v>
      </c>
      <c r="F41" s="2" t="s">
        <v>93</v>
      </c>
      <c r="G41" s="2" t="s">
        <v>18</v>
      </c>
      <c r="H41" s="2" t="s">
        <v>7</v>
      </c>
      <c r="I41" s="2">
        <v>19</v>
      </c>
      <c r="J41" s="2">
        <v>1080</v>
      </c>
      <c r="K41" s="3">
        <f>Таблица11[[#This Row],[Цена ЭТП]]*1.22</f>
        <v>1317.6</v>
      </c>
      <c r="L41" s="3">
        <v>988.19999999999993</v>
      </c>
      <c r="M41" s="7">
        <f>Таблица11[[#This Row],[Доступное количество]]*Таблица11[[#This Row],[Цена с НДС в руб.2]]</f>
        <v>18775.8</v>
      </c>
      <c r="N41" s="6" t="s">
        <v>94</v>
      </c>
      <c r="O41" s="2"/>
    </row>
    <row r="42" spans="1:15" x14ac:dyDescent="0.3">
      <c r="A42" s="2" t="s">
        <v>10</v>
      </c>
      <c r="B42" s="2" t="s">
        <v>15</v>
      </c>
      <c r="C42" s="2" t="s">
        <v>3</v>
      </c>
      <c r="D42" s="2">
        <v>269391</v>
      </c>
      <c r="E42" s="2" t="s">
        <v>89</v>
      </c>
      <c r="F42" s="2" t="s">
        <v>90</v>
      </c>
      <c r="G42" s="2" t="s">
        <v>18</v>
      </c>
      <c r="H42" s="2" t="s">
        <v>7</v>
      </c>
      <c r="I42" s="2">
        <v>2</v>
      </c>
      <c r="J42" s="2">
        <v>36821.22</v>
      </c>
      <c r="K42" s="3">
        <f>Таблица11[[#This Row],[Цена ЭТП]]*1.22</f>
        <v>44921.888400000003</v>
      </c>
      <c r="L42" s="3">
        <v>33691.416300000004</v>
      </c>
      <c r="M42" s="7">
        <f>Таблица11[[#This Row],[Доступное количество]]*Таблица11[[#This Row],[Цена с НДС в руб.2]]</f>
        <v>67382.832600000009</v>
      </c>
      <c r="N42" s="2" t="s">
        <v>91</v>
      </c>
      <c r="O42" s="2"/>
    </row>
    <row r="43" spans="1:15" x14ac:dyDescent="0.3">
      <c r="A43" s="2" t="s">
        <v>10</v>
      </c>
      <c r="B43" s="2" t="s">
        <v>15</v>
      </c>
      <c r="C43" s="2" t="s">
        <v>3</v>
      </c>
      <c r="D43" s="2">
        <v>269723</v>
      </c>
      <c r="E43" s="2" t="s">
        <v>86</v>
      </c>
      <c r="F43" s="2" t="s">
        <v>87</v>
      </c>
      <c r="G43" s="2" t="s">
        <v>18</v>
      </c>
      <c r="H43" s="2" t="s">
        <v>7</v>
      </c>
      <c r="I43" s="2">
        <v>20</v>
      </c>
      <c r="J43" s="2">
        <v>2801.25</v>
      </c>
      <c r="K43" s="3">
        <f>Таблица11[[#This Row],[Цена ЭТП]]*1.22</f>
        <v>3417.5250000000001</v>
      </c>
      <c r="L43" s="3">
        <v>2563.1437500000002</v>
      </c>
      <c r="M43" s="7">
        <f>Таблица11[[#This Row],[Доступное количество]]*Таблица11[[#This Row],[Цена с НДС в руб.2]]</f>
        <v>51262.875</v>
      </c>
      <c r="N43" s="2" t="s">
        <v>88</v>
      </c>
      <c r="O43" s="2"/>
    </row>
    <row r="44" spans="1:15" x14ac:dyDescent="0.3">
      <c r="A44" s="2" t="s">
        <v>10</v>
      </c>
      <c r="B44" s="2" t="s">
        <v>15</v>
      </c>
      <c r="C44" s="2" t="s">
        <v>3</v>
      </c>
      <c r="D44" s="2">
        <v>269153</v>
      </c>
      <c r="E44" s="2" t="s">
        <v>83</v>
      </c>
      <c r="F44" s="2" t="s">
        <v>84</v>
      </c>
      <c r="G44" s="2" t="s">
        <v>18</v>
      </c>
      <c r="H44" s="2" t="s">
        <v>7</v>
      </c>
      <c r="I44" s="2">
        <v>2</v>
      </c>
      <c r="J44" s="2">
        <v>464.06</v>
      </c>
      <c r="K44" s="3">
        <f>Таблица11[[#This Row],[Цена ЭТП]]*1.22</f>
        <v>566.15319999999997</v>
      </c>
      <c r="L44" s="3">
        <v>424.61489999999998</v>
      </c>
      <c r="M44" s="7">
        <f>Таблица11[[#This Row],[Доступное количество]]*Таблица11[[#This Row],[Цена с НДС в руб.2]]</f>
        <v>849.22979999999995</v>
      </c>
      <c r="N44" s="2" t="s">
        <v>85</v>
      </c>
      <c r="O44" s="2"/>
    </row>
    <row r="45" spans="1:15" x14ac:dyDescent="0.3">
      <c r="A45" s="2" t="s">
        <v>10</v>
      </c>
      <c r="B45" s="2" t="s">
        <v>15</v>
      </c>
      <c r="C45" s="2" t="s">
        <v>3</v>
      </c>
      <c r="D45" s="2">
        <v>269731</v>
      </c>
      <c r="E45" s="2" t="s">
        <v>80</v>
      </c>
      <c r="F45" s="2" t="s">
        <v>81</v>
      </c>
      <c r="G45" s="2" t="s">
        <v>18</v>
      </c>
      <c r="H45" s="2" t="s">
        <v>7</v>
      </c>
      <c r="I45" s="2">
        <v>15</v>
      </c>
      <c r="J45" s="2">
        <v>859.96</v>
      </c>
      <c r="K45" s="3">
        <f>Таблица11[[#This Row],[Цена ЭТП]]*1.22</f>
        <v>1049.1512</v>
      </c>
      <c r="L45" s="3">
        <v>786.86339999999996</v>
      </c>
      <c r="M45" s="7">
        <f>Таблица11[[#This Row],[Доступное количество]]*Таблица11[[#This Row],[Цена с НДС в руб.2]]</f>
        <v>11802.950999999999</v>
      </c>
      <c r="N45" s="6" t="s">
        <v>82</v>
      </c>
      <c r="O45" s="2"/>
    </row>
    <row r="46" spans="1:15" x14ac:dyDescent="0.3">
      <c r="A46" s="2" t="s">
        <v>10</v>
      </c>
      <c r="B46" s="2" t="s">
        <v>15</v>
      </c>
      <c r="C46" s="2" t="s">
        <v>3</v>
      </c>
      <c r="D46" s="2">
        <v>261369</v>
      </c>
      <c r="E46" s="2" t="s">
        <v>77</v>
      </c>
      <c r="F46" s="2" t="s">
        <v>78</v>
      </c>
      <c r="G46" s="2" t="s">
        <v>18</v>
      </c>
      <c r="H46" s="2" t="s">
        <v>7</v>
      </c>
      <c r="I46" s="2">
        <v>70</v>
      </c>
      <c r="J46" s="2">
        <v>2810.62</v>
      </c>
      <c r="K46" s="3">
        <f>Таблица11[[#This Row],[Цена ЭТП]]*1.22</f>
        <v>3428.9563999999996</v>
      </c>
      <c r="L46" s="3">
        <v>2571.7172999999998</v>
      </c>
      <c r="M46" s="7">
        <f>Таблица11[[#This Row],[Доступное количество]]*Таблица11[[#This Row],[Цена с НДС в руб.2]]</f>
        <v>180020.21099999998</v>
      </c>
      <c r="N46" s="2" t="s">
        <v>79</v>
      </c>
      <c r="O46" s="2"/>
    </row>
    <row r="47" spans="1:15" x14ac:dyDescent="0.3">
      <c r="A47" s="2" t="s">
        <v>10</v>
      </c>
      <c r="B47" s="2" t="s">
        <v>15</v>
      </c>
      <c r="C47" s="2" t="s">
        <v>3</v>
      </c>
      <c r="D47" s="2">
        <v>269142</v>
      </c>
      <c r="E47" s="2" t="s">
        <v>74</v>
      </c>
      <c r="F47" s="2" t="s">
        <v>75</v>
      </c>
      <c r="G47" s="2" t="s">
        <v>18</v>
      </c>
      <c r="H47" s="2" t="s">
        <v>7</v>
      </c>
      <c r="I47" s="2">
        <v>50</v>
      </c>
      <c r="J47" s="2">
        <v>2991.38</v>
      </c>
      <c r="K47" s="3">
        <f>Таблица11[[#This Row],[Цена ЭТП]]*1.22</f>
        <v>3649.4836</v>
      </c>
      <c r="L47" s="3">
        <v>2737.1127000000001</v>
      </c>
      <c r="M47" s="7">
        <f>Таблица11[[#This Row],[Доступное количество]]*Таблица11[[#This Row],[Цена с НДС в руб.2]]</f>
        <v>136855.63500000001</v>
      </c>
      <c r="N47" s="2" t="s">
        <v>76</v>
      </c>
      <c r="O47" s="2"/>
    </row>
    <row r="48" spans="1:15" x14ac:dyDescent="0.3">
      <c r="A48" s="2" t="s">
        <v>10</v>
      </c>
      <c r="B48" s="2" t="s">
        <v>15</v>
      </c>
      <c r="C48" s="2" t="s">
        <v>3</v>
      </c>
      <c r="D48" s="2">
        <v>269140</v>
      </c>
      <c r="E48" s="2" t="s">
        <v>71</v>
      </c>
      <c r="F48" s="2" t="s">
        <v>72</v>
      </c>
      <c r="G48" s="2" t="s">
        <v>18</v>
      </c>
      <c r="H48" s="2" t="s">
        <v>7</v>
      </c>
      <c r="I48" s="2">
        <v>50</v>
      </c>
      <c r="J48" s="2">
        <v>2276.44</v>
      </c>
      <c r="K48" s="3">
        <f>Таблица11[[#This Row],[Цена ЭТП]]*1.22</f>
        <v>2777.2568000000001</v>
      </c>
      <c r="L48" s="3">
        <v>2082.9426000000003</v>
      </c>
      <c r="M48" s="7">
        <f>Таблица11[[#This Row],[Доступное количество]]*Таблица11[[#This Row],[Цена с НДС в руб.2]]</f>
        <v>104147.13000000002</v>
      </c>
      <c r="N48" s="2" t="s">
        <v>73</v>
      </c>
      <c r="O48" s="2"/>
    </row>
    <row r="49" spans="1:15" x14ac:dyDescent="0.3">
      <c r="A49" s="2" t="s">
        <v>10</v>
      </c>
      <c r="B49" s="2" t="s">
        <v>15</v>
      </c>
      <c r="C49" s="2" t="s">
        <v>3</v>
      </c>
      <c r="D49" s="2">
        <v>269141</v>
      </c>
      <c r="E49" s="2" t="s">
        <v>68</v>
      </c>
      <c r="F49" s="2" t="s">
        <v>69</v>
      </c>
      <c r="G49" s="2" t="s">
        <v>18</v>
      </c>
      <c r="H49" s="2" t="s">
        <v>7</v>
      </c>
      <c r="I49" s="2">
        <v>50</v>
      </c>
      <c r="J49" s="2">
        <v>2991.38</v>
      </c>
      <c r="K49" s="3">
        <f>Таблица11[[#This Row],[Цена ЭТП]]*1.22</f>
        <v>3649.4836</v>
      </c>
      <c r="L49" s="3">
        <v>2737.1127000000001</v>
      </c>
      <c r="M49" s="7">
        <f>Таблица11[[#This Row],[Доступное количество]]*Таблица11[[#This Row],[Цена с НДС в руб.2]]</f>
        <v>136855.63500000001</v>
      </c>
      <c r="N49" s="2" t="s">
        <v>70</v>
      </c>
      <c r="O49" s="2"/>
    </row>
    <row r="50" spans="1:15" x14ac:dyDescent="0.3">
      <c r="A50" s="2" t="s">
        <v>10</v>
      </c>
      <c r="B50" s="2" t="s">
        <v>15</v>
      </c>
      <c r="C50" s="2" t="s">
        <v>3</v>
      </c>
      <c r="D50" s="2">
        <v>269161</v>
      </c>
      <c r="E50" s="2" t="s">
        <v>65</v>
      </c>
      <c r="F50" s="2" t="s">
        <v>66</v>
      </c>
      <c r="G50" s="2" t="s">
        <v>18</v>
      </c>
      <c r="H50" s="2" t="s">
        <v>7</v>
      </c>
      <c r="I50" s="2">
        <v>7</v>
      </c>
      <c r="J50" s="2">
        <v>2544.71</v>
      </c>
      <c r="K50" s="3">
        <f>Таблица11[[#This Row],[Цена ЭТП]]*1.22</f>
        <v>3104.5461999999998</v>
      </c>
      <c r="L50" s="3">
        <v>2328.4096499999996</v>
      </c>
      <c r="M50" s="7">
        <f>Таблица11[[#This Row],[Доступное количество]]*Таблица11[[#This Row],[Цена с НДС в руб.2]]</f>
        <v>16298.867549999997</v>
      </c>
      <c r="N50" s="2" t="s">
        <v>67</v>
      </c>
      <c r="O50" s="2"/>
    </row>
    <row r="51" spans="1:15" x14ac:dyDescent="0.3">
      <c r="A51" s="2" t="s">
        <v>10</v>
      </c>
      <c r="B51" s="2" t="s">
        <v>15</v>
      </c>
      <c r="C51" s="2" t="s">
        <v>3</v>
      </c>
      <c r="D51" s="2">
        <v>269149</v>
      </c>
      <c r="E51" s="2" t="s">
        <v>62</v>
      </c>
      <c r="F51" s="2" t="s">
        <v>63</v>
      </c>
      <c r="G51" s="2" t="s">
        <v>18</v>
      </c>
      <c r="H51" s="2" t="s">
        <v>7</v>
      </c>
      <c r="I51" s="2">
        <v>4</v>
      </c>
      <c r="J51" s="2">
        <v>1068.48</v>
      </c>
      <c r="K51" s="3">
        <f>Таблица11[[#This Row],[Цена ЭТП]]*1.22</f>
        <v>1303.5455999999999</v>
      </c>
      <c r="L51" s="3">
        <v>977.65919999999994</v>
      </c>
      <c r="M51" s="7">
        <f>Таблица11[[#This Row],[Доступное количество]]*Таблица11[[#This Row],[Цена с НДС в руб.2]]</f>
        <v>3910.6367999999998</v>
      </c>
      <c r="N51" s="2" t="s">
        <v>64</v>
      </c>
      <c r="O51" s="2"/>
    </row>
    <row r="52" spans="1:15" x14ac:dyDescent="0.3">
      <c r="A52" s="2" t="s">
        <v>10</v>
      </c>
      <c r="B52" s="2" t="s">
        <v>15</v>
      </c>
      <c r="C52" s="2" t="s">
        <v>3</v>
      </c>
      <c r="D52" s="2">
        <v>269352</v>
      </c>
      <c r="E52" s="2" t="s">
        <v>59</v>
      </c>
      <c r="F52" s="2" t="s">
        <v>60</v>
      </c>
      <c r="G52" s="2" t="s">
        <v>18</v>
      </c>
      <c r="H52" s="2" t="s">
        <v>7</v>
      </c>
      <c r="I52" s="2">
        <v>1</v>
      </c>
      <c r="J52" s="2">
        <v>160772.54999999999</v>
      </c>
      <c r="K52" s="3">
        <f>Таблица11[[#This Row],[Цена ЭТП]]*1.22</f>
        <v>196142.51099999997</v>
      </c>
      <c r="L52" s="3">
        <v>147106.88324999998</v>
      </c>
      <c r="M52" s="7">
        <f>Таблица11[[#This Row],[Доступное количество]]*Таблица11[[#This Row],[Цена с НДС в руб.2]]</f>
        <v>147106.88324999998</v>
      </c>
      <c r="N52" s="2" t="s">
        <v>61</v>
      </c>
      <c r="O52" s="2"/>
    </row>
    <row r="53" spans="1:15" x14ac:dyDescent="0.3">
      <c r="A53" s="2" t="s">
        <v>10</v>
      </c>
      <c r="B53" s="2" t="s">
        <v>15</v>
      </c>
      <c r="C53" s="2" t="s">
        <v>3</v>
      </c>
      <c r="D53" s="2">
        <v>261375</v>
      </c>
      <c r="E53" s="2" t="s">
        <v>56</v>
      </c>
      <c r="F53" s="2" t="s">
        <v>57</v>
      </c>
      <c r="G53" s="2" t="s">
        <v>18</v>
      </c>
      <c r="H53" s="2" t="s">
        <v>7</v>
      </c>
      <c r="I53" s="2">
        <v>1</v>
      </c>
      <c r="J53" s="2">
        <v>2742.43</v>
      </c>
      <c r="K53" s="3">
        <f>Таблица11[[#This Row],[Цена ЭТП]]*1.22</f>
        <v>3345.7645999999995</v>
      </c>
      <c r="L53" s="3">
        <v>2509.3234499999999</v>
      </c>
      <c r="M53" s="7">
        <f>Таблица11[[#This Row],[Доступное количество]]*Таблица11[[#This Row],[Цена с НДС в руб.2]]</f>
        <v>2509.3234499999999</v>
      </c>
      <c r="N53" s="2" t="s">
        <v>58</v>
      </c>
      <c r="O53" s="2"/>
    </row>
    <row r="54" spans="1:15" x14ac:dyDescent="0.3">
      <c r="A54" s="2" t="s">
        <v>10</v>
      </c>
      <c r="B54" s="2" t="s">
        <v>15</v>
      </c>
      <c r="C54" s="2" t="s">
        <v>3</v>
      </c>
      <c r="D54" s="2">
        <v>269740</v>
      </c>
      <c r="E54" s="2" t="s">
        <v>53</v>
      </c>
      <c r="F54" s="2" t="s">
        <v>54</v>
      </c>
      <c r="G54" s="2" t="s">
        <v>18</v>
      </c>
      <c r="H54" s="2" t="s">
        <v>7</v>
      </c>
      <c r="I54" s="2">
        <v>1</v>
      </c>
      <c r="J54" s="2">
        <v>25475.91</v>
      </c>
      <c r="K54" s="3">
        <f>Таблица11[[#This Row],[Цена ЭТП]]*1.22</f>
        <v>31080.610199999999</v>
      </c>
      <c r="L54" s="3">
        <v>23310.45765</v>
      </c>
      <c r="M54" s="7">
        <f>Таблица11[[#This Row],[Доступное количество]]*Таблица11[[#This Row],[Цена с НДС в руб.2]]</f>
        <v>23310.45765</v>
      </c>
      <c r="N54" s="2" t="s">
        <v>55</v>
      </c>
      <c r="O54" s="2"/>
    </row>
    <row r="55" spans="1:15" x14ac:dyDescent="0.3">
      <c r="A55" s="2" t="s">
        <v>10</v>
      </c>
      <c r="B55" s="2" t="s">
        <v>15</v>
      </c>
      <c r="C55" s="2" t="s">
        <v>3</v>
      </c>
      <c r="D55" s="2">
        <v>269718</v>
      </c>
      <c r="E55" s="2" t="s">
        <v>50</v>
      </c>
      <c r="F55" s="2" t="s">
        <v>51</v>
      </c>
      <c r="G55" s="2" t="s">
        <v>18</v>
      </c>
      <c r="H55" s="2" t="s">
        <v>7</v>
      </c>
      <c r="I55" s="2">
        <v>11</v>
      </c>
      <c r="J55" s="2">
        <v>5387.15</v>
      </c>
      <c r="K55" s="3">
        <f>Таблица11[[#This Row],[Цена ЭТП]]*1.22</f>
        <v>6572.3229999999994</v>
      </c>
      <c r="L55" s="3">
        <v>4929.2422499999993</v>
      </c>
      <c r="M55" s="7">
        <f>Таблица11[[#This Row],[Доступное количество]]*Таблица11[[#This Row],[Цена с НДС в руб.2]]</f>
        <v>54221.664749999996</v>
      </c>
      <c r="N55" s="2" t="s">
        <v>52</v>
      </c>
      <c r="O55" s="2"/>
    </row>
    <row r="56" spans="1:15" x14ac:dyDescent="0.3">
      <c r="A56" s="2" t="s">
        <v>10</v>
      </c>
      <c r="B56" s="2" t="s">
        <v>15</v>
      </c>
      <c r="C56" s="2" t="s">
        <v>3</v>
      </c>
      <c r="D56" s="2">
        <v>269143</v>
      </c>
      <c r="E56" s="2" t="s">
        <v>47</v>
      </c>
      <c r="F56" s="2" t="s">
        <v>48</v>
      </c>
      <c r="G56" s="2" t="s">
        <v>18</v>
      </c>
      <c r="H56" s="2" t="s">
        <v>7</v>
      </c>
      <c r="I56" s="2">
        <v>3</v>
      </c>
      <c r="J56" s="2">
        <v>465.19</v>
      </c>
      <c r="K56" s="3">
        <f>Таблица11[[#This Row],[Цена ЭТП]]*1.22</f>
        <v>567.53179999999998</v>
      </c>
      <c r="L56" s="3">
        <v>425.64884999999998</v>
      </c>
      <c r="M56" s="7">
        <f>Таблица11[[#This Row],[Доступное количество]]*Таблица11[[#This Row],[Цена с НДС в руб.2]]</f>
        <v>1276.9465499999999</v>
      </c>
      <c r="N56" s="2" t="s">
        <v>49</v>
      </c>
      <c r="O56" s="2"/>
    </row>
    <row r="57" spans="1:15" x14ac:dyDescent="0.3">
      <c r="A57" s="2" t="s">
        <v>10</v>
      </c>
      <c r="B57" s="2" t="s">
        <v>15</v>
      </c>
      <c r="C57" s="2" t="s">
        <v>3</v>
      </c>
      <c r="D57" s="2">
        <v>269422</v>
      </c>
      <c r="E57" s="2" t="s">
        <v>44</v>
      </c>
      <c r="F57" s="2" t="s">
        <v>45</v>
      </c>
      <c r="G57" s="2" t="s">
        <v>18</v>
      </c>
      <c r="H57" s="2" t="s">
        <v>7</v>
      </c>
      <c r="I57" s="2">
        <v>1</v>
      </c>
      <c r="J57" s="2">
        <v>1868.6</v>
      </c>
      <c r="K57" s="3">
        <f>Таблица11[[#This Row],[Цена ЭТП]]*1.22</f>
        <v>2279.692</v>
      </c>
      <c r="L57" s="3">
        <v>1709.769</v>
      </c>
      <c r="M57" s="7">
        <f>Таблица11[[#This Row],[Доступное количество]]*Таблица11[[#This Row],[Цена с НДС в руб.2]]</f>
        <v>1709.769</v>
      </c>
      <c r="N57" s="2" t="s">
        <v>46</v>
      </c>
      <c r="O57" s="2"/>
    </row>
    <row r="58" spans="1:15" x14ac:dyDescent="0.3">
      <c r="A58" s="2" t="s">
        <v>10</v>
      </c>
      <c r="B58" s="2" t="s">
        <v>15</v>
      </c>
      <c r="C58" s="2" t="s">
        <v>3</v>
      </c>
      <c r="D58" s="2">
        <v>269363</v>
      </c>
      <c r="E58" s="2" t="s">
        <v>41</v>
      </c>
      <c r="F58" s="2" t="s">
        <v>42</v>
      </c>
      <c r="G58" s="2" t="s">
        <v>18</v>
      </c>
      <c r="H58" s="2" t="s">
        <v>7</v>
      </c>
      <c r="I58" s="2">
        <v>2</v>
      </c>
      <c r="J58" s="2">
        <v>253.13</v>
      </c>
      <c r="K58" s="3">
        <f>Таблица11[[#This Row],[Цена ЭТП]]*1.22</f>
        <v>308.8186</v>
      </c>
      <c r="L58" s="3">
        <v>231.61394999999999</v>
      </c>
      <c r="M58" s="7">
        <f>Таблица11[[#This Row],[Доступное количество]]*Таблица11[[#This Row],[Цена с НДС в руб.2]]</f>
        <v>463.22789999999998</v>
      </c>
      <c r="N58" s="2" t="s">
        <v>43</v>
      </c>
      <c r="O58" s="2"/>
    </row>
    <row r="59" spans="1:15" x14ac:dyDescent="0.3">
      <c r="A59" s="2" t="s">
        <v>10</v>
      </c>
      <c r="B59" s="2" t="s">
        <v>15</v>
      </c>
      <c r="C59" s="2" t="s">
        <v>3</v>
      </c>
      <c r="D59" s="2">
        <v>269250</v>
      </c>
      <c r="E59" s="2" t="s">
        <v>38</v>
      </c>
      <c r="F59" s="2" t="s">
        <v>39</v>
      </c>
      <c r="G59" s="2" t="s">
        <v>18</v>
      </c>
      <c r="H59" s="2" t="s">
        <v>7</v>
      </c>
      <c r="I59" s="2">
        <v>2</v>
      </c>
      <c r="J59" s="2">
        <v>11946.44</v>
      </c>
      <c r="K59" s="3">
        <f>Таблица11[[#This Row],[Цена ЭТП]]*1.22</f>
        <v>14574.656800000001</v>
      </c>
      <c r="L59" s="3">
        <v>10930.992600000001</v>
      </c>
      <c r="M59" s="7">
        <f>Таблица11[[#This Row],[Доступное количество]]*Таблица11[[#This Row],[Цена с НДС в руб.2]]</f>
        <v>21861.985200000003</v>
      </c>
      <c r="N59" s="2" t="s">
        <v>40</v>
      </c>
      <c r="O59" s="2"/>
    </row>
    <row r="60" spans="1:15" x14ac:dyDescent="0.3">
      <c r="A60" s="2" t="s">
        <v>10</v>
      </c>
      <c r="B60" s="2" t="s">
        <v>15</v>
      </c>
      <c r="C60" s="2" t="s">
        <v>3</v>
      </c>
      <c r="D60" s="2">
        <v>268837</v>
      </c>
      <c r="E60" s="2" t="s">
        <v>35</v>
      </c>
      <c r="F60" s="2" t="s">
        <v>36</v>
      </c>
      <c r="G60" s="2" t="s">
        <v>18</v>
      </c>
      <c r="H60" s="2" t="s">
        <v>7</v>
      </c>
      <c r="I60" s="2">
        <v>1</v>
      </c>
      <c r="J60" s="2">
        <v>6499.69</v>
      </c>
      <c r="K60" s="3">
        <f>Таблица11[[#This Row],[Цена ЭТП]]*1.22</f>
        <v>7929.621799999999</v>
      </c>
      <c r="L60" s="3">
        <v>5947.2163499999988</v>
      </c>
      <c r="M60" s="7">
        <f>Таблица11[[#This Row],[Доступное количество]]*Таблица11[[#This Row],[Цена с НДС в руб.2]]</f>
        <v>5947.2163499999988</v>
      </c>
      <c r="N60" s="2" t="s">
        <v>37</v>
      </c>
      <c r="O60" s="2"/>
    </row>
    <row r="61" spans="1:15" x14ac:dyDescent="0.3">
      <c r="A61" s="2" t="s">
        <v>10</v>
      </c>
      <c r="B61" s="2" t="s">
        <v>15</v>
      </c>
      <c r="C61" s="2" t="s">
        <v>3</v>
      </c>
      <c r="D61" s="2">
        <v>269132</v>
      </c>
      <c r="E61" s="2" t="s">
        <v>32</v>
      </c>
      <c r="F61" s="2" t="s">
        <v>33</v>
      </c>
      <c r="G61" s="2" t="s">
        <v>18</v>
      </c>
      <c r="H61" s="2" t="s">
        <v>7</v>
      </c>
      <c r="I61" s="2">
        <v>1</v>
      </c>
      <c r="J61" s="2">
        <v>2003.27</v>
      </c>
      <c r="K61" s="3">
        <f>Таблица11[[#This Row],[Цена ЭТП]]*1.22</f>
        <v>2443.9893999999999</v>
      </c>
      <c r="L61" s="3">
        <v>1832.9920499999998</v>
      </c>
      <c r="M61" s="7">
        <f>Таблица11[[#This Row],[Доступное количество]]*Таблица11[[#This Row],[Цена с НДС в руб.2]]</f>
        <v>1832.9920499999998</v>
      </c>
      <c r="N61" s="2" t="s">
        <v>34</v>
      </c>
      <c r="O61" s="2"/>
    </row>
    <row r="62" spans="1:15" x14ac:dyDescent="0.3">
      <c r="A62" s="2" t="s">
        <v>10</v>
      </c>
      <c r="B62" s="2" t="s">
        <v>15</v>
      </c>
      <c r="C62" s="2" t="s">
        <v>3</v>
      </c>
      <c r="D62" s="2">
        <v>261377</v>
      </c>
      <c r="E62" s="2" t="s">
        <v>29</v>
      </c>
      <c r="F62" s="2" t="s">
        <v>30</v>
      </c>
      <c r="G62" s="2" t="s">
        <v>18</v>
      </c>
      <c r="H62" s="2" t="s">
        <v>7</v>
      </c>
      <c r="I62" s="2">
        <v>1</v>
      </c>
      <c r="J62" s="2">
        <v>1551.32</v>
      </c>
      <c r="K62" s="3">
        <f>Таблица11[[#This Row],[Цена ЭТП]]*1.22</f>
        <v>1892.6103999999998</v>
      </c>
      <c r="L62" s="3">
        <v>1419.4577999999999</v>
      </c>
      <c r="M62" s="7">
        <f>Таблица11[[#This Row],[Доступное количество]]*Таблица11[[#This Row],[Цена с НДС в руб.2]]</f>
        <v>1419.4577999999999</v>
      </c>
      <c r="N62" s="2" t="s">
        <v>31</v>
      </c>
      <c r="O62" s="2"/>
    </row>
    <row r="63" spans="1:15" x14ac:dyDescent="0.3">
      <c r="A63" s="2" t="s">
        <v>10</v>
      </c>
      <c r="B63" s="2" t="s">
        <v>15</v>
      </c>
      <c r="C63" s="2" t="s">
        <v>3</v>
      </c>
      <c r="D63" s="2">
        <v>261374</v>
      </c>
      <c r="E63" s="2" t="s">
        <v>26</v>
      </c>
      <c r="F63" s="2" t="s">
        <v>27</v>
      </c>
      <c r="G63" s="2" t="s">
        <v>18</v>
      </c>
      <c r="H63" s="2" t="s">
        <v>7</v>
      </c>
      <c r="I63" s="2">
        <v>1</v>
      </c>
      <c r="J63" s="2">
        <v>6707.1</v>
      </c>
      <c r="K63" s="3">
        <f>Таблица11[[#This Row],[Цена ЭТП]]*1.22</f>
        <v>8182.6620000000003</v>
      </c>
      <c r="L63" s="3">
        <v>6136.9965000000002</v>
      </c>
      <c r="M63" s="7">
        <f>Таблица11[[#This Row],[Доступное количество]]*Таблица11[[#This Row],[Цена с НДС в руб.2]]</f>
        <v>6136.9965000000002</v>
      </c>
      <c r="N63" s="2" t="s">
        <v>28</v>
      </c>
      <c r="O63" s="2"/>
    </row>
    <row r="64" spans="1:15" x14ac:dyDescent="0.3">
      <c r="A64" s="2" t="s">
        <v>10</v>
      </c>
      <c r="B64" s="2" t="s">
        <v>15</v>
      </c>
      <c r="C64" s="2" t="s">
        <v>3</v>
      </c>
      <c r="D64" s="2">
        <v>261373</v>
      </c>
      <c r="E64" s="2" t="s">
        <v>23</v>
      </c>
      <c r="F64" s="2" t="s">
        <v>24</v>
      </c>
      <c r="G64" s="2" t="s">
        <v>18</v>
      </c>
      <c r="H64" s="2" t="s">
        <v>7</v>
      </c>
      <c r="I64" s="2">
        <v>1</v>
      </c>
      <c r="J64" s="2">
        <v>3126.46</v>
      </c>
      <c r="K64" s="3">
        <f>Таблица11[[#This Row],[Цена ЭТП]]*1.22</f>
        <v>3814.2811999999999</v>
      </c>
      <c r="L64" s="3">
        <v>2860.7109</v>
      </c>
      <c r="M64" s="7">
        <f>Таблица11[[#This Row],[Доступное количество]]*Таблица11[[#This Row],[Цена с НДС в руб.2]]</f>
        <v>2860.7109</v>
      </c>
      <c r="N64" s="2" t="s">
        <v>25</v>
      </c>
      <c r="O64" s="2"/>
    </row>
    <row r="65" spans="1:15" x14ac:dyDescent="0.3">
      <c r="A65" s="2" t="s">
        <v>10</v>
      </c>
      <c r="B65" s="2" t="s">
        <v>15</v>
      </c>
      <c r="C65" s="2" t="s">
        <v>3</v>
      </c>
      <c r="D65" s="2">
        <v>261351</v>
      </c>
      <c r="E65" s="2" t="s">
        <v>20</v>
      </c>
      <c r="F65" s="2" t="s">
        <v>21</v>
      </c>
      <c r="G65" s="2" t="s">
        <v>18</v>
      </c>
      <c r="H65" s="2" t="s">
        <v>7</v>
      </c>
      <c r="I65" s="2">
        <v>1</v>
      </c>
      <c r="J65" s="2">
        <v>4767.49</v>
      </c>
      <c r="K65" s="3">
        <f>Таблица11[[#This Row],[Цена ЭТП]]*1.22</f>
        <v>5816.3377999999993</v>
      </c>
      <c r="L65" s="3">
        <v>4362.253349999999</v>
      </c>
      <c r="M65" s="7">
        <f>Таблица11[[#This Row],[Доступное количество]]*Таблица11[[#This Row],[Цена с НДС в руб.2]]</f>
        <v>4362.253349999999</v>
      </c>
      <c r="N65" s="2" t="s">
        <v>22</v>
      </c>
      <c r="O65" s="2"/>
    </row>
    <row r="66" spans="1:15" x14ac:dyDescent="0.3">
      <c r="A66" s="2" t="s">
        <v>10</v>
      </c>
      <c r="B66" s="2" t="s">
        <v>15</v>
      </c>
      <c r="C66" s="2" t="s">
        <v>3</v>
      </c>
      <c r="D66" s="2">
        <v>269157</v>
      </c>
      <c r="E66" s="2" t="s">
        <v>16</v>
      </c>
      <c r="F66" s="2" t="s">
        <v>17</v>
      </c>
      <c r="G66" s="2" t="s">
        <v>18</v>
      </c>
      <c r="H66" s="2" t="s">
        <v>7</v>
      </c>
      <c r="I66" s="2">
        <v>1</v>
      </c>
      <c r="J66" s="2">
        <v>17694.560000000001</v>
      </c>
      <c r="K66" s="3">
        <f>Таблица11[[#This Row],[Цена ЭТП]]*1.22</f>
        <v>21587.3632</v>
      </c>
      <c r="L66" s="3">
        <v>16190.5224</v>
      </c>
      <c r="M66" s="7">
        <f>Таблица11[[#This Row],[Доступное количество]]*Таблица11[[#This Row],[Цена с НДС в руб.2]]</f>
        <v>16190.5224</v>
      </c>
      <c r="N66" s="2" t="s">
        <v>19</v>
      </c>
      <c r="O66" s="2"/>
    </row>
    <row r="67" spans="1:1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5"/>
      <c r="L67" s="5"/>
      <c r="M67" s="5">
        <f>SUM(M4:M66)</f>
        <v>2183057.1785999988</v>
      </c>
      <c r="N67" s="4"/>
      <c r="O67" s="2"/>
    </row>
    <row r="68" spans="1:15" x14ac:dyDescent="0.3">
      <c r="O68" s="2"/>
    </row>
    <row r="69" spans="1:15" x14ac:dyDescent="0.3">
      <c r="D69" s="8"/>
      <c r="O69" s="2"/>
    </row>
    <row r="70" spans="1:15" x14ac:dyDescent="0.3">
      <c r="D70" s="8"/>
    </row>
    <row r="71" spans="1:15" x14ac:dyDescent="0.3">
      <c r="D71" s="8"/>
    </row>
    <row r="72" spans="1:15" x14ac:dyDescent="0.3">
      <c r="D72" s="8"/>
    </row>
    <row r="73" spans="1:15" x14ac:dyDescent="0.3">
      <c r="D73" s="8"/>
    </row>
    <row r="74" spans="1:15" x14ac:dyDescent="0.3">
      <c r="D74" s="8"/>
    </row>
    <row r="75" spans="1:15" x14ac:dyDescent="0.3">
      <c r="D75" s="8"/>
    </row>
    <row r="76" spans="1:15" x14ac:dyDescent="0.3">
      <c r="D76" s="8"/>
    </row>
    <row r="77" spans="1:15" x14ac:dyDescent="0.3">
      <c r="D77" s="8"/>
    </row>
    <row r="78" spans="1:15" x14ac:dyDescent="0.3">
      <c r="D78" s="8"/>
    </row>
    <row r="79" spans="1:15" x14ac:dyDescent="0.3">
      <c r="D79" s="8"/>
    </row>
    <row r="80" spans="1:15" x14ac:dyDescent="0.3">
      <c r="D80" s="8"/>
    </row>
    <row r="81" spans="4:4" x14ac:dyDescent="0.3">
      <c r="D81" s="8"/>
    </row>
    <row r="82" spans="4:4" x14ac:dyDescent="0.3">
      <c r="D82" s="8"/>
    </row>
    <row r="83" spans="4:4" x14ac:dyDescent="0.3">
      <c r="D83" s="8"/>
    </row>
    <row r="84" spans="4:4" x14ac:dyDescent="0.3">
      <c r="D84" s="8"/>
    </row>
    <row r="85" spans="4:4" x14ac:dyDescent="0.3">
      <c r="D85" s="8"/>
    </row>
    <row r="86" spans="4:4" x14ac:dyDescent="0.3">
      <c r="D86" s="8"/>
    </row>
    <row r="87" spans="4:4" x14ac:dyDescent="0.3">
      <c r="D87" s="8"/>
    </row>
    <row r="88" spans="4:4" x14ac:dyDescent="0.3">
      <c r="D88" s="8"/>
    </row>
    <row r="89" spans="4:4" x14ac:dyDescent="0.3">
      <c r="D89" s="8"/>
    </row>
    <row r="90" spans="4:4" x14ac:dyDescent="0.3">
      <c r="D90" s="8"/>
    </row>
    <row r="91" spans="4:4" x14ac:dyDescent="0.3">
      <c r="D91" s="8"/>
    </row>
    <row r="92" spans="4:4" x14ac:dyDescent="0.3">
      <c r="D92" s="8"/>
    </row>
    <row r="93" spans="4:4" x14ac:dyDescent="0.3">
      <c r="D93" s="8"/>
    </row>
    <row r="94" spans="4:4" x14ac:dyDescent="0.3">
      <c r="D94" s="8"/>
    </row>
    <row r="95" spans="4:4" x14ac:dyDescent="0.3">
      <c r="D95" s="8"/>
    </row>
    <row r="96" spans="4:4" x14ac:dyDescent="0.3">
      <c r="D96" s="8"/>
    </row>
    <row r="97" spans="4:4" x14ac:dyDescent="0.3">
      <c r="D97" s="8"/>
    </row>
    <row r="98" spans="4:4" x14ac:dyDescent="0.3">
      <c r="D98" s="8"/>
    </row>
    <row r="99" spans="4:4" x14ac:dyDescent="0.3">
      <c r="D99" s="8"/>
    </row>
    <row r="100" spans="4:4" x14ac:dyDescent="0.3">
      <c r="D100" s="8"/>
    </row>
    <row r="101" spans="4:4" x14ac:dyDescent="0.3">
      <c r="D101" s="8"/>
    </row>
    <row r="102" spans="4:4" x14ac:dyDescent="0.3">
      <c r="D102" s="8"/>
    </row>
    <row r="103" spans="4:4" x14ac:dyDescent="0.3">
      <c r="D103" s="8"/>
    </row>
    <row r="104" spans="4:4" x14ac:dyDescent="0.3">
      <c r="D104" s="8"/>
    </row>
    <row r="105" spans="4:4" x14ac:dyDescent="0.3">
      <c r="D105" s="8"/>
    </row>
    <row r="106" spans="4:4" x14ac:dyDescent="0.3">
      <c r="D106" s="8"/>
    </row>
    <row r="107" spans="4:4" x14ac:dyDescent="0.3">
      <c r="D107" s="8"/>
    </row>
    <row r="108" spans="4:4" x14ac:dyDescent="0.3">
      <c r="D108" s="8"/>
    </row>
    <row r="109" spans="4:4" x14ac:dyDescent="0.3">
      <c r="D109" s="8"/>
    </row>
    <row r="110" spans="4:4" x14ac:dyDescent="0.3">
      <c r="D110" s="8"/>
    </row>
    <row r="111" spans="4:4" x14ac:dyDescent="0.3">
      <c r="D111" s="8"/>
    </row>
    <row r="112" spans="4:4" x14ac:dyDescent="0.3">
      <c r="D112" s="8"/>
    </row>
    <row r="113" spans="4:4" x14ac:dyDescent="0.3">
      <c r="D113" s="8"/>
    </row>
    <row r="114" spans="4:4" x14ac:dyDescent="0.3">
      <c r="D114" s="8"/>
    </row>
    <row r="115" spans="4:4" x14ac:dyDescent="0.3">
      <c r="D115" s="8"/>
    </row>
    <row r="116" spans="4:4" x14ac:dyDescent="0.3">
      <c r="D116" s="8"/>
    </row>
    <row r="117" spans="4:4" x14ac:dyDescent="0.3">
      <c r="D117" s="8"/>
    </row>
    <row r="118" spans="4:4" x14ac:dyDescent="0.3">
      <c r="D118" s="8"/>
    </row>
    <row r="119" spans="4:4" x14ac:dyDescent="0.3">
      <c r="D119" s="8"/>
    </row>
    <row r="120" spans="4:4" x14ac:dyDescent="0.3">
      <c r="D120" s="8"/>
    </row>
    <row r="121" spans="4:4" x14ac:dyDescent="0.3">
      <c r="D121" s="8"/>
    </row>
    <row r="122" spans="4:4" x14ac:dyDescent="0.3">
      <c r="D122" s="8"/>
    </row>
    <row r="123" spans="4:4" x14ac:dyDescent="0.3">
      <c r="D123" s="8"/>
    </row>
    <row r="124" spans="4:4" x14ac:dyDescent="0.3">
      <c r="D124" s="8"/>
    </row>
    <row r="125" spans="4:4" x14ac:dyDescent="0.3">
      <c r="D125" s="8"/>
    </row>
    <row r="126" spans="4:4" x14ac:dyDescent="0.3">
      <c r="D126" s="8"/>
    </row>
    <row r="127" spans="4:4" x14ac:dyDescent="0.3">
      <c r="D127" s="8"/>
    </row>
    <row r="128" spans="4:4" x14ac:dyDescent="0.3">
      <c r="D128" s="8"/>
    </row>
    <row r="129" spans="4:4" x14ac:dyDescent="0.3">
      <c r="D129" s="8"/>
    </row>
    <row r="130" spans="4:4" x14ac:dyDescent="0.3">
      <c r="D130" s="8"/>
    </row>
    <row r="131" spans="4:4" x14ac:dyDescent="0.3">
      <c r="D131" s="8"/>
    </row>
  </sheetData>
  <hyperlinks>
    <hyperlink ref="N45" r:id="rId1"/>
    <hyperlink ref="N41" r:id="rId2"/>
    <hyperlink ref="N38" r:id="rId3"/>
  </hyperlinks>
  <pageMargins left="0.7" right="0.7" top="0.75" bottom="0.75" header="0.3" footer="0.3"/>
  <pageSetup paperSize="9" orientation="portrait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2026-10-08T02:32:58Z</dcterms:modified>
</cp:coreProperties>
</file>